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СпВ" sheetId="14" r:id="rId14"/>
    <sheet name="рВ" sheetId="15" r:id="rId15"/>
    <sheet name="СпК" sheetId="16" r:id="rId16"/>
    <sheet name="Кстр1" sheetId="17" r:id="rId17"/>
    <sheet name="Кстр2" sheetId="18" r:id="rId18"/>
    <sheet name="СпП" sheetId="19" r:id="rId19"/>
    <sheet name="П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1">'1стр1'!$A$1:$G$76</definedName>
    <definedName name="_xlnm.Print_Area" localSheetId="12">'1стр2'!$A$1:$K$76</definedName>
    <definedName name="_xlnm.Print_Area" localSheetId="9">'2'!$A$1:$J$72</definedName>
    <definedName name="_xlnm.Print_Area" localSheetId="7">'3'!$A$1:$J$72</definedName>
    <definedName name="_xlnm.Print_Area" localSheetId="5">'4'!$A$1:$J$72</definedName>
    <definedName name="_xlnm.Print_Area" localSheetId="3">'5'!$A$1:$AB$10</definedName>
    <definedName name="_xlnm.Print_Area" localSheetId="2">'6'!$A$1:$J$72</definedName>
    <definedName name="_xlnm.Print_Area" localSheetId="16">'Кстр1'!$A$1:$G$76</definedName>
    <definedName name="_xlnm.Print_Area" localSheetId="17">'Кстр2'!$A$1:$K$76</definedName>
    <definedName name="_xlnm.Print_Area" localSheetId="21">'Мстр1'!$A$1:$G$76</definedName>
    <definedName name="_xlnm.Print_Area" localSheetId="22">'Мстр2'!$A$1:$K$76</definedName>
    <definedName name="_xlnm.Print_Area" localSheetId="19">'П'!$A$1:$J$72</definedName>
    <definedName name="_xlnm.Print_Area" localSheetId="0">'Положение'!$A$1:$BG$173</definedName>
    <definedName name="_xlnm.Print_Area" localSheetId="14">'рВ'!$A$1:$J$72</definedName>
    <definedName name="_xlnm.Print_Area" localSheetId="10">'Сп1'!$A$1:$I$38</definedName>
    <definedName name="_xlnm.Print_Area" localSheetId="8">'Сп2'!$A$1:$I$22</definedName>
    <definedName name="_xlnm.Print_Area" localSheetId="6">'Сп3'!$A$1:$I$22</definedName>
    <definedName name="_xlnm.Print_Area" localSheetId="4">'Сп4'!$A$1:$I$22</definedName>
    <definedName name="_xlnm.Print_Area" localSheetId="1">'Сп6'!$A$1:$I$22</definedName>
    <definedName name="_xlnm.Print_Area" localSheetId="13">'СпВ'!$A$1:$I$22</definedName>
    <definedName name="_xlnm.Print_Area" localSheetId="15">'СпК'!$A$1:$I$38</definedName>
    <definedName name="_xlnm.Print_Area" localSheetId="20">'СпМ'!$A$1:$I$38</definedName>
    <definedName name="_xlnm.Print_Area" localSheetId="18">'СпП'!$A$1:$I$22</definedName>
  </definedNames>
  <calcPr fullCalcOnLoad="1"/>
</workbook>
</file>

<file path=xl/sharedStrings.xml><?xml version="1.0" encoding="utf-8"?>
<sst xmlns="http://schemas.openxmlformats.org/spreadsheetml/2006/main" count="906" uniqueCount="152">
  <si>
    <t>Кубок Башкортостана 2011</t>
  </si>
  <si>
    <t>1/128 финала Турнира Сергей Шпрах</t>
  </si>
  <si>
    <t>Список в соответствии с рейтингом</t>
  </si>
  <si>
    <t>№</t>
  </si>
  <si>
    <t>Список согласно занятым местам</t>
  </si>
  <si>
    <t>Хабибуллин Мухаммет</t>
  </si>
  <si>
    <t>Антонян Ваге</t>
  </si>
  <si>
    <t>Корнилаев Никита</t>
  </si>
  <si>
    <t>Череповицкий Владислав</t>
  </si>
  <si>
    <t>Хафизов Булат</t>
  </si>
  <si>
    <t>Горбик Владислав</t>
  </si>
  <si>
    <t>Нарец Рита</t>
  </si>
  <si>
    <t>Набиуллина Диана</t>
  </si>
  <si>
    <t>Тришкин Клим</t>
  </si>
  <si>
    <t>Ненашев Дмитрий</t>
  </si>
  <si>
    <t>Макаров Егор</t>
  </si>
  <si>
    <t>Миксонов Эренбург</t>
  </si>
  <si>
    <t>Сургутский Сергей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</si>
  <si>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</si>
  <si>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</si>
  <si>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</si>
  <si>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</si>
  <si>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</si>
  <si>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</si>
  <si>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</si>
  <si>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</si>
  <si>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</si>
  <si>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</si>
  <si>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</si>
  <si>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</si>
  <si>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</si>
  <si>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</si>
  <si>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</si>
  <si>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</si>
  <si>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</si>
  <si>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1/64 финала Турнира Сергей Шпрах</t>
  </si>
  <si>
    <t>Ф.И.О.</t>
  </si>
  <si>
    <t>место</t>
  </si>
  <si>
    <t>1</t>
  </si>
  <si>
    <t>2</t>
  </si>
  <si>
    <t>3</t>
  </si>
  <si>
    <t>4</t>
  </si>
  <si>
    <t>Непипенко Диана</t>
  </si>
  <si>
    <t>Шамсутдинов Артур</t>
  </si>
  <si>
    <t>Кадиков Ильяс</t>
  </si>
  <si>
    <t>0</t>
  </si>
  <si>
    <t>5</t>
  </si>
  <si>
    <t>1/32 финала Турнира Сергей Шпрах</t>
  </si>
  <si>
    <t>Зверс Виктория</t>
  </si>
  <si>
    <t>Хакимова Регина</t>
  </si>
  <si>
    <t>Равилов Руслан</t>
  </si>
  <si>
    <t>Басс Кирилл</t>
  </si>
  <si>
    <t>Сафина Зилия</t>
  </si>
  <si>
    <t>Тихомиров Кирилл</t>
  </si>
  <si>
    <t>Абушахмин Руслан</t>
  </si>
  <si>
    <t>1/16 финала Турнира Сергей Шпрах</t>
  </si>
  <si>
    <t>Юнусов Ринат</t>
  </si>
  <si>
    <t>Сайпушева Эрви</t>
  </si>
  <si>
    <t>Афанасьев Вадим</t>
  </si>
  <si>
    <t>Дядин Дмитрий</t>
  </si>
  <si>
    <t>Аминев Марат</t>
  </si>
  <si>
    <t>Габдуллин Марс</t>
  </si>
  <si>
    <t>Овод Максим</t>
  </si>
  <si>
    <t>Рахматуллина Гульназ</t>
  </si>
  <si>
    <t>Ухаль Владислав</t>
  </si>
  <si>
    <t>Коврижников Максим</t>
  </si>
  <si>
    <t>Шакиров Богдан</t>
  </si>
  <si>
    <t>Исмагилов Вадим</t>
  </si>
  <si>
    <t>Султанова Эльмира</t>
  </si>
  <si>
    <t>1/8 финала Турнира Сергей Шпрах</t>
  </si>
  <si>
    <t>Шайдулов Эдуард</t>
  </si>
  <si>
    <t>Султанмуратов Ильдар</t>
  </si>
  <si>
    <t>Камеев Тимур</t>
  </si>
  <si>
    <t>Омерова Александра</t>
  </si>
  <si>
    <t>Давлетбаев Азат</t>
  </si>
  <si>
    <t>Овод Вадим</t>
  </si>
  <si>
    <t>1/4 финала Турнира Сергей Шпрах</t>
  </si>
  <si>
    <t>Макаров Валерий</t>
  </si>
  <si>
    <t>Коробко Павел</t>
  </si>
  <si>
    <t>Прокофьев Михаил</t>
  </si>
  <si>
    <t>Полушин Сергей</t>
  </si>
  <si>
    <t>Насыров Илдар</t>
  </si>
  <si>
    <t>Байрамалов Леонид</t>
  </si>
  <si>
    <t>Искарова Фануза</t>
  </si>
  <si>
    <t>Низамутдинов Эльмир</t>
  </si>
  <si>
    <t>Полищук Юрий</t>
  </si>
  <si>
    <t>Емельянов Александр</t>
  </si>
  <si>
    <t>Бражников Евгений</t>
  </si>
  <si>
    <t>Кузьмин Александр</t>
  </si>
  <si>
    <t>Мызников Сергей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</si>
  <si>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</si>
  <si>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</si>
  <si>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</si>
  <si>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</si>
  <si>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</si>
  <si>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</si>
  <si>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</si>
  <si>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</si>
  <si>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</si>
  <si>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</si>
  <si>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</si>
  <si>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</si>
  <si>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</si>
  <si>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</si>
  <si>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</si>
  <si>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</si>
  <si>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Сергей Шпрах</t>
  </si>
  <si>
    <t>Шакиров Ильяс</t>
  </si>
  <si>
    <t>Рудаков Константин</t>
  </si>
  <si>
    <t>Тодрамович Александр</t>
  </si>
  <si>
    <t>Стародубцев Олег</t>
  </si>
  <si>
    <t>Хубатулин Ринат</t>
  </si>
  <si>
    <t>Уткулов Ринат</t>
  </si>
  <si>
    <t>Савилов Дмитрий</t>
  </si>
  <si>
    <t>Шапошников Александр</t>
  </si>
  <si>
    <t>Баринов Владимир</t>
  </si>
  <si>
    <t>Тагиров Сайфулла</t>
  </si>
  <si>
    <t>Могилевская Инесса</t>
  </si>
  <si>
    <t>Куряева Валентина</t>
  </si>
  <si>
    <t>Полуфинал Турнира Сергей Шпрах</t>
  </si>
  <si>
    <t>Ратникова Наталья</t>
  </si>
  <si>
    <t>Шарипов Давид</t>
  </si>
  <si>
    <t>Горбунов Валентин</t>
  </si>
  <si>
    <t>Лютый Олег</t>
  </si>
  <si>
    <t>Мазурин Александр</t>
  </si>
  <si>
    <t>Шаймухаметов Альберт</t>
  </si>
  <si>
    <t>Асылгужин Марсель</t>
  </si>
  <si>
    <t>Кузнецов Дмитрий</t>
  </si>
  <si>
    <t>Семенов Константин</t>
  </si>
  <si>
    <t>Сагитов Александр</t>
  </si>
  <si>
    <t>Бочаров Артем</t>
  </si>
  <si>
    <t>Ларионов Дмитрий</t>
  </si>
  <si>
    <t>Осинский Александр</t>
  </si>
  <si>
    <t>Алмаев Раис</t>
  </si>
  <si>
    <t>Полуфинал пятницы Турнира Сергей Шпрах</t>
  </si>
  <si>
    <t>Семенов Юрий</t>
  </si>
  <si>
    <t>Рахматуллин Равиль</t>
  </si>
  <si>
    <t>Рахматуллина Ляйсан</t>
  </si>
  <si>
    <t>Финал Турнира Сергей Шпрах</t>
  </si>
  <si>
    <t>Аристов Александр</t>
  </si>
  <si>
    <t>Аббасов Рустамхон</t>
  </si>
  <si>
    <t>Харламов Руслан</t>
  </si>
  <si>
    <t>Абдуллин Денис</t>
  </si>
  <si>
    <t>Сафиуллин Азат</t>
  </si>
  <si>
    <t>Максютов Азат</t>
  </si>
  <si>
    <t>Срумов Антон</t>
  </si>
  <si>
    <t>Ларионов Сергей</t>
  </si>
  <si>
    <t>Истомин Андрей</t>
  </si>
  <si>
    <t>Хабиров Марс</t>
  </si>
  <si>
    <t>Медведев Тарас</t>
  </si>
  <si>
    <t>Файзуллин Тимур</t>
  </si>
  <si>
    <t>Курбаншоева Лесана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</si>
</sst>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0" fillId="2" borderId="0" xfId="17" applyFill="1">
      <alignment/>
      <protection/>
    </xf>
    <xf numFmtId="49" fontId="0" fillId="2" borderId="0" xfId="17" applyNumberFormat="1" applyFill="1">
      <alignment/>
      <protection/>
    </xf>
    <xf numFmtId="49" fontId="0" fillId="2" borderId="0" xfId="17" applyNumberFormat="1" applyFill="1" applyAlignment="1">
      <alignment horizontal="righ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2" fillId="2" borderId="6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49" fontId="0" fillId="2" borderId="7" xfId="17" applyNumberFormat="1" applyFont="1" applyFill="1" applyBorder="1" applyAlignment="1">
      <alignment horizontal="center" vertical="center" wrapText="1"/>
      <protection/>
    </xf>
    <xf numFmtId="49" fontId="0" fillId="2" borderId="8" xfId="17" applyNumberFormat="1" applyFill="1" applyBorder="1" applyAlignment="1">
      <alignment horizontal="center" vertical="center"/>
      <protection/>
    </xf>
    <xf numFmtId="49" fontId="0" fillId="2" borderId="9" xfId="17" applyNumberFormat="1" applyFill="1" applyBorder="1" applyAlignment="1">
      <alignment horizontal="center" vertical="center"/>
      <protection/>
    </xf>
    <xf numFmtId="49" fontId="18" fillId="2" borderId="10" xfId="17" applyNumberFormat="1" applyFont="1" applyFill="1" applyBorder="1" applyAlignment="1">
      <alignment horizontal="center" vertical="center"/>
      <protection/>
    </xf>
    <xf numFmtId="49" fontId="18" fillId="2" borderId="11" xfId="17" applyNumberFormat="1" applyFont="1" applyFill="1" applyBorder="1" applyAlignment="1">
      <alignment horizontal="center" vertical="center"/>
      <protection/>
    </xf>
    <xf numFmtId="49" fontId="0" fillId="2" borderId="10" xfId="17" applyNumberFormat="1" applyFill="1" applyBorder="1" applyAlignment="1">
      <alignment horizontal="center" vertical="center"/>
      <protection/>
    </xf>
    <xf numFmtId="49" fontId="0" fillId="2" borderId="11" xfId="17" applyNumberFormat="1" applyFill="1" applyBorder="1" applyAlignment="1">
      <alignment horizontal="center" vertical="center"/>
      <protection/>
    </xf>
    <xf numFmtId="0" fontId="17" fillId="0" borderId="12" xfId="17" applyFont="1" applyBorder="1" applyAlignment="1">
      <alignment horizontal="left" vertical="center"/>
      <protection/>
    </xf>
    <xf numFmtId="0" fontId="17" fillId="0" borderId="13" xfId="17" applyFont="1" applyBorder="1" applyAlignment="1">
      <alignment horizontal="left" vertical="center"/>
      <protection/>
    </xf>
    <xf numFmtId="0" fontId="17" fillId="0" borderId="14" xfId="17" applyFont="1" applyBorder="1" applyAlignment="1">
      <alignment horizontal="left" vertical="center"/>
      <protection/>
    </xf>
    <xf numFmtId="49" fontId="17" fillId="2" borderId="15" xfId="17" applyNumberFormat="1" applyFont="1" applyFill="1" applyBorder="1" applyAlignment="1">
      <alignment horizontal="center" vertical="center"/>
      <protection/>
    </xf>
    <xf numFmtId="49" fontId="17" fillId="2" borderId="1" xfId="17" applyNumberFormat="1" applyFont="1" applyFill="1" applyBorder="1" applyAlignment="1">
      <alignment horizontal="center" vertical="center"/>
      <protection/>
    </xf>
    <xf numFmtId="49" fontId="17" fillId="5" borderId="1" xfId="17" applyNumberFormat="1" applyFont="1" applyFill="1" applyBorder="1" applyAlignment="1">
      <alignment horizontal="center" vertical="center"/>
      <protection/>
    </xf>
    <xf numFmtId="49" fontId="17" fillId="2" borderId="16" xfId="17" applyNumberFormat="1" applyFont="1" applyFill="1" applyBorder="1" applyAlignment="1">
      <alignment horizontal="center" vertical="center"/>
      <protection/>
    </xf>
    <xf numFmtId="49" fontId="17" fillId="2" borderId="17" xfId="17" applyNumberFormat="1" applyFont="1" applyFill="1" applyBorder="1" applyAlignment="1">
      <alignment horizontal="center" vertical="center"/>
      <protection/>
    </xf>
    <xf numFmtId="49" fontId="17" fillId="2" borderId="5" xfId="17" applyNumberFormat="1" applyFont="1" applyFill="1" applyBorder="1" applyAlignment="1">
      <alignment horizontal="center" vertical="center"/>
      <protection/>
    </xf>
    <xf numFmtId="49" fontId="18" fillId="2" borderId="8" xfId="17" applyNumberFormat="1" applyFont="1" applyFill="1" applyBorder="1" applyAlignment="1">
      <alignment horizontal="center" vertical="center"/>
      <protection/>
    </xf>
    <xf numFmtId="49" fontId="18" fillId="2" borderId="9" xfId="17" applyNumberFormat="1" applyFont="1" applyFill="1" applyBorder="1" applyAlignment="1">
      <alignment horizontal="center" vertical="center"/>
      <protection/>
    </xf>
    <xf numFmtId="49" fontId="17" fillId="5" borderId="4" xfId="17" applyNumberFormat="1" applyFont="1" applyFill="1" applyBorder="1" applyAlignment="1">
      <alignment horizontal="center" vertical="center"/>
      <protection/>
    </xf>
    <xf numFmtId="49" fontId="17" fillId="5" borderId="17" xfId="17" applyNumberFormat="1" applyFont="1" applyFill="1" applyBorder="1" applyAlignment="1">
      <alignment horizontal="center" vertical="center"/>
      <protection/>
    </xf>
    <xf numFmtId="49" fontId="15" fillId="2" borderId="0" xfId="17" applyNumberFormat="1" applyFont="1" applyFill="1" applyBorder="1" applyAlignment="1">
      <alignment horizontal="left" vertical="center"/>
      <protection/>
    </xf>
    <xf numFmtId="49" fontId="16" fillId="2" borderId="18" xfId="17" applyNumberFormat="1" applyFont="1" applyFill="1" applyBorder="1" applyAlignment="1">
      <alignment horizontal="center" vertical="center" wrapText="1"/>
      <protection/>
    </xf>
    <xf numFmtId="49" fontId="16" fillId="2" borderId="19" xfId="17" applyNumberFormat="1" applyFont="1" applyFill="1" applyBorder="1" applyAlignment="1">
      <alignment horizontal="center" vertical="center" wrapText="1"/>
      <protection/>
    </xf>
    <xf numFmtId="49" fontId="0" fillId="2" borderId="20" xfId="17" applyNumberFormat="1" applyFont="1" applyFill="1" applyBorder="1" applyAlignment="1">
      <alignment horizontal="center" vertical="center" wrapText="1"/>
      <protection/>
    </xf>
    <xf numFmtId="49" fontId="7" fillId="2" borderId="0" xfId="17" applyNumberFormat="1" applyFont="1" applyFill="1" applyBorder="1" applyAlignment="1">
      <alignment horizontal="left"/>
      <protection/>
    </xf>
    <xf numFmtId="181" fontId="7" fillId="2" borderId="0" xfId="17" applyNumberFormat="1" applyFont="1" applyFill="1" applyBorder="1" applyAlignment="1">
      <alignment horizontal="left"/>
      <protection/>
    </xf>
    <xf numFmtId="49" fontId="1" fillId="2" borderId="18" xfId="17" applyNumberFormat="1" applyFont="1" applyFill="1" applyBorder="1" applyAlignment="1">
      <alignment horizontal="center" vertical="center" wrapText="1"/>
      <protection/>
    </xf>
    <xf numFmtId="49" fontId="1" fillId="2" borderId="19" xfId="17" applyNumberFormat="1" applyFont="1" applyFill="1" applyBorder="1" applyAlignment="1">
      <alignment horizontal="center" vertical="center" wrapText="1"/>
      <protection/>
    </xf>
    <xf numFmtId="49" fontId="7" fillId="2" borderId="18" xfId="17" applyNumberFormat="1" applyFont="1" applyFill="1" applyBorder="1" applyAlignment="1">
      <alignment horizontal="center" vertical="center" wrapText="1"/>
      <protection/>
    </xf>
    <xf numFmtId="49" fontId="7" fillId="2" borderId="7" xfId="17" applyNumberFormat="1" applyFont="1" applyFill="1" applyBorder="1" applyAlignment="1">
      <alignment horizontal="center" vertical="center" wrapText="1"/>
      <protection/>
    </xf>
    <xf numFmtId="49" fontId="7" fillId="2" borderId="19" xfId="17" applyNumberFormat="1" applyFont="1" applyFill="1" applyBorder="1" applyAlignment="1">
      <alignment horizontal="center" vertical="center" wrapText="1"/>
      <protection/>
    </xf>
    <xf numFmtId="49" fontId="0" fillId="2" borderId="21" xfId="17" applyNumberFormat="1" applyFont="1" applyFill="1" applyBorder="1" applyAlignment="1">
      <alignment horizontal="center" vertical="center" wrapText="1"/>
      <protection/>
    </xf>
    <xf numFmtId="0" fontId="6" fillId="2" borderId="0" xfId="0" applyFont="1" applyFill="1" applyAlignment="1" applyProtection="1">
      <alignment horizontal="left"/>
      <protection/>
    </xf>
    <xf numFmtId="16" fontId="6" fillId="2" borderId="0" xfId="0" applyNumberFormat="1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р5" xfId="17"/>
    <cellStyle name="Percent" xfId="18"/>
    <cellStyle name="Comma" xfId="19"/>
    <cellStyle name="Comma [0]" xfId="2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172</xdr:row>
      <xdr:rowOff>142875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2799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2" t="str">
        <f>Сп2!A1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Сп2!A2</f>
        <v>1/8 финала Турнира Сергей Шпрах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Сп2!A3</f>
        <v>40726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Сп2!A7</f>
        <v>Шайдулов Эдуард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70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56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Сп2!A15</f>
        <v>Юнусов Ринат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56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Сп2!A14</f>
        <v>Давлетбаев Азат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67</v>
      </c>
      <c r="F12" s="11"/>
      <c r="G12" s="20"/>
      <c r="H12" s="11"/>
      <c r="I12" s="11"/>
    </row>
    <row r="13" spans="1:9" ht="12.75">
      <c r="A13" s="12">
        <v>5</v>
      </c>
      <c r="B13" s="13" t="str">
        <f>Сп2!A11</f>
        <v>Султанова Эльмира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68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Сп2!A18</f>
        <v>Овод Вадим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67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67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Сп2!A10</f>
        <v>Исмагилов Вадим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72</v>
      </c>
      <c r="G20" s="15"/>
      <c r="H20" s="15"/>
      <c r="I20" s="15"/>
    </row>
    <row r="21" spans="1:9" ht="12.75">
      <c r="A21" s="12">
        <v>3</v>
      </c>
      <c r="B21" s="13" t="str">
        <f>Сп2!A9</f>
        <v>Камеев Тимур</v>
      </c>
      <c r="C21" s="11"/>
      <c r="D21" s="11"/>
      <c r="E21" s="18"/>
      <c r="F21" s="23"/>
      <c r="G21" s="11"/>
      <c r="H21" s="41" t="s">
        <v>19</v>
      </c>
      <c r="I21" s="41"/>
    </row>
    <row r="22" spans="1:9" ht="12.75">
      <c r="A22" s="11"/>
      <c r="B22" s="14">
        <v>5</v>
      </c>
      <c r="C22" s="15" t="s">
        <v>72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72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Сп2!A17</f>
        <v>Рахматуллина Гульназ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63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Сп2!A12</f>
        <v>Омерова Александра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72</v>
      </c>
      <c r="F28" s="23"/>
      <c r="G28" s="11"/>
      <c r="H28" s="11"/>
      <c r="I28" s="11"/>
    </row>
    <row r="29" spans="1:9" ht="12.75">
      <c r="A29" s="12">
        <v>7</v>
      </c>
      <c r="B29" s="13" t="str">
        <f>Сп2!A13</f>
        <v>Овод Максим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62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Сп2!A16</f>
        <v>Габдуллин Марс</v>
      </c>
      <c r="C31" s="18"/>
      <c r="D31" s="18"/>
      <c r="E31" s="12">
        <v>-15</v>
      </c>
      <c r="F31" s="13" t="str">
        <f>IF(F20=E12,E28,IF(F20=E28,E12,0))</f>
        <v>Исмагилов Вадим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71</v>
      </c>
      <c r="E32" s="11"/>
      <c r="F32" s="23"/>
      <c r="G32" s="11"/>
      <c r="H32" s="41" t="s">
        <v>20</v>
      </c>
      <c r="I32" s="41"/>
    </row>
    <row r="33" spans="1:9" ht="12.75">
      <c r="A33" s="12">
        <v>15</v>
      </c>
      <c r="B33" s="13" t="str">
        <f>Сп2!A21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71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Сп2!A8</f>
        <v>Султанмуратов Ильдар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Юнусов Ринат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74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Давлетбаев Азат</v>
      </c>
      <c r="C39" s="14">
        <v>20</v>
      </c>
      <c r="D39" s="24" t="s">
        <v>62</v>
      </c>
      <c r="E39" s="14">
        <v>26</v>
      </c>
      <c r="F39" s="24" t="s">
        <v>62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Овод Максим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Овод Вадим</v>
      </c>
      <c r="C41" s="11"/>
      <c r="D41" s="14">
        <v>24</v>
      </c>
      <c r="E41" s="25" t="s">
        <v>62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75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75</v>
      </c>
      <c r="E43" s="23"/>
      <c r="F43" s="14">
        <v>28</v>
      </c>
      <c r="G43" s="24" t="s">
        <v>61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Рахматуллина Гульназ</v>
      </c>
      <c r="D44" s="11"/>
      <c r="E44" s="23"/>
      <c r="F44" s="18"/>
      <c r="G44" s="11"/>
      <c r="H44" s="41" t="s">
        <v>21</v>
      </c>
      <c r="I44" s="41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Султанмуратов Ильдар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73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Омерова Александра</v>
      </c>
      <c r="C47" s="14">
        <v>22</v>
      </c>
      <c r="D47" s="24" t="s">
        <v>68</v>
      </c>
      <c r="E47" s="14">
        <v>27</v>
      </c>
      <c r="F47" s="25" t="s">
        <v>61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Султанова Эльмира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Габдуллин Марс</v>
      </c>
      <c r="C49" s="11"/>
      <c r="D49" s="14">
        <v>25</v>
      </c>
      <c r="E49" s="25" t="s">
        <v>61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61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61</v>
      </c>
      <c r="E51" s="23"/>
      <c r="F51" s="12">
        <v>-28</v>
      </c>
      <c r="G51" s="13" t="str">
        <f>IF(G43=F39,F47,IF(G43=F47,F39,0))</f>
        <v>Овод Максим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Шайдулов Эдуард</v>
      </c>
      <c r="D52" s="11"/>
      <c r="E52" s="23"/>
      <c r="F52" s="11"/>
      <c r="G52" s="27"/>
      <c r="H52" s="41" t="s">
        <v>22</v>
      </c>
      <c r="I52" s="4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Юнусов Ринат</v>
      </c>
      <c r="C54" s="11"/>
      <c r="D54" s="12">
        <v>-20</v>
      </c>
      <c r="E54" s="13" t="str">
        <f>IF(D39=C38,C40,IF(D39=C40,C38,0))</f>
        <v>Давлетбаев Азат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56</v>
      </c>
      <c r="D55" s="11"/>
      <c r="E55" s="14">
        <v>31</v>
      </c>
      <c r="F55" s="15" t="s">
        <v>74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Султанмуратов Ильдар</v>
      </c>
      <c r="C56" s="28" t="s">
        <v>23</v>
      </c>
      <c r="D56" s="12">
        <v>-21</v>
      </c>
      <c r="E56" s="17" t="str">
        <f>IF(D43=C42,C44,IF(D43=C44,C42,0))</f>
        <v>Рахматуллина Гульназ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Султанмуратов Ильдар</v>
      </c>
      <c r="D57" s="11"/>
      <c r="E57" s="11"/>
      <c r="F57" s="14">
        <v>33</v>
      </c>
      <c r="G57" s="15" t="s">
        <v>70</v>
      </c>
      <c r="H57" s="21"/>
      <c r="I57" s="21"/>
    </row>
    <row r="58" spans="1:9" ht="12.75">
      <c r="A58" s="11"/>
      <c r="B58" s="11"/>
      <c r="C58" s="28" t="s">
        <v>24</v>
      </c>
      <c r="D58" s="12">
        <v>-22</v>
      </c>
      <c r="E58" s="13" t="str">
        <f>IF(D47=C46,C48,IF(D47=C48,C46,0))</f>
        <v>Омерова Александра</v>
      </c>
      <c r="F58" s="18"/>
      <c r="G58" s="11"/>
      <c r="H58" s="41" t="s">
        <v>25</v>
      </c>
      <c r="I58" s="41"/>
    </row>
    <row r="59" spans="1:9" ht="12.75">
      <c r="A59" s="12">
        <v>-24</v>
      </c>
      <c r="B59" s="13" t="str">
        <f>IF(E41=D39,D43,IF(E41=D43,D39,0))</f>
        <v>Овод Вадим</v>
      </c>
      <c r="C59" s="11"/>
      <c r="D59" s="11"/>
      <c r="E59" s="14">
        <v>32</v>
      </c>
      <c r="F59" s="19" t="s">
        <v>70</v>
      </c>
      <c r="G59" s="29"/>
      <c r="H59" s="11"/>
      <c r="I59" s="11"/>
    </row>
    <row r="60" spans="1:9" ht="12.75">
      <c r="A60" s="11"/>
      <c r="B60" s="14">
        <v>30</v>
      </c>
      <c r="C60" s="15" t="s">
        <v>75</v>
      </c>
      <c r="D60" s="12">
        <v>-23</v>
      </c>
      <c r="E60" s="17" t="str">
        <f>IF(D51=C50,C52,IF(D51=C52,C50,0))</f>
        <v>Шайдулов Эдуард</v>
      </c>
      <c r="F60" s="12">
        <v>-33</v>
      </c>
      <c r="G60" s="13" t="str">
        <f>IF(G57=F55,F59,IF(G57=F59,F55,0))</f>
        <v>Давлетбаев Азат</v>
      </c>
      <c r="H60" s="21"/>
      <c r="I60" s="21"/>
    </row>
    <row r="61" spans="1:9" ht="12.75">
      <c r="A61" s="12">
        <v>-25</v>
      </c>
      <c r="B61" s="17" t="str">
        <f>IF(E49=D47,D51,IF(E49=D51,D47,0))</f>
        <v>Султанова Эльмира</v>
      </c>
      <c r="C61" s="28" t="s">
        <v>26</v>
      </c>
      <c r="D61" s="11"/>
      <c r="E61" s="11"/>
      <c r="F61" s="11"/>
      <c r="G61" s="11"/>
      <c r="H61" s="41" t="s">
        <v>27</v>
      </c>
      <c r="I61" s="41"/>
    </row>
    <row r="62" spans="1:9" ht="12.75">
      <c r="A62" s="11"/>
      <c r="B62" s="12">
        <v>-30</v>
      </c>
      <c r="C62" s="13" t="str">
        <f>IF(C60=B59,B61,IF(C60=B61,B59,0))</f>
        <v>Султанова Эльмира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28</v>
      </c>
      <c r="D63" s="11"/>
      <c r="E63" s="12">
        <v>-31</v>
      </c>
      <c r="F63" s="13" t="str">
        <f>IF(F55=E54,E56,IF(F55=E56,E54,0))</f>
        <v>Рахматуллина Гульназ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63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Омерова Александра</v>
      </c>
      <c r="G65" s="11"/>
      <c r="H65" s="41" t="s">
        <v>29</v>
      </c>
      <c r="I65" s="41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Омерова Александра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1" t="s">
        <v>30</v>
      </c>
      <c r="I67" s="41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31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1" t="s">
        <v>32</v>
      </c>
      <c r="I70" s="41"/>
    </row>
    <row r="71" spans="1:9" ht="12.75">
      <c r="A71" s="11"/>
      <c r="B71" s="11"/>
      <c r="C71" s="11"/>
      <c r="D71" s="28" t="s">
        <v>33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1" t="s">
        <v>34</v>
      </c>
      <c r="I72" s="4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5.75">
      <c r="A2" s="77" t="s">
        <v>76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40733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76"/>
      <c r="B4" s="76"/>
      <c r="C4" s="76"/>
      <c r="D4" s="76"/>
      <c r="E4" s="76"/>
      <c r="F4" s="76"/>
      <c r="G4" s="76"/>
      <c r="H4" s="76"/>
      <c r="I4" s="76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77</v>
      </c>
      <c r="B7" s="8">
        <v>1</v>
      </c>
      <c r="C7" s="9" t="str">
        <f>1стр1!G36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78</v>
      </c>
      <c r="B8" s="8">
        <v>2</v>
      </c>
      <c r="C8" s="9" t="str">
        <f>1стр1!G56</f>
        <v>Мызников Сергей</v>
      </c>
      <c r="D8" s="6"/>
      <c r="E8" s="6"/>
      <c r="F8" s="6"/>
      <c r="G8" s="6"/>
      <c r="H8" s="6"/>
      <c r="I8" s="6"/>
    </row>
    <row r="9" spans="1:9" ht="18">
      <c r="A9" s="7" t="s">
        <v>79</v>
      </c>
      <c r="B9" s="8">
        <v>3</v>
      </c>
      <c r="C9" s="9" t="str">
        <f>1стр2!I22</f>
        <v>Прокофьев Михаил</v>
      </c>
      <c r="D9" s="6"/>
      <c r="E9" s="6"/>
      <c r="F9" s="6"/>
      <c r="G9" s="6"/>
      <c r="H9" s="6"/>
      <c r="I9" s="6"/>
    </row>
    <row r="10" spans="1:9" ht="18">
      <c r="A10" s="7" t="s">
        <v>80</v>
      </c>
      <c r="B10" s="8">
        <v>4</v>
      </c>
      <c r="C10" s="9" t="str">
        <f>1стр2!I32</f>
        <v>Бражников Евгений</v>
      </c>
      <c r="D10" s="6"/>
      <c r="E10" s="6"/>
      <c r="F10" s="6"/>
      <c r="G10" s="6"/>
      <c r="H10" s="6"/>
      <c r="I10" s="6"/>
    </row>
    <row r="11" spans="1:9" ht="18">
      <c r="A11" s="7" t="s">
        <v>81</v>
      </c>
      <c r="B11" s="8">
        <v>5</v>
      </c>
      <c r="C11" s="9" t="str">
        <f>1стр1!G63</f>
        <v>Байрамалов Леонид</v>
      </c>
      <c r="D11" s="6"/>
      <c r="E11" s="6"/>
      <c r="F11" s="6"/>
      <c r="G11" s="6"/>
      <c r="H11" s="6"/>
      <c r="I11" s="6"/>
    </row>
    <row r="12" spans="1:9" ht="18">
      <c r="A12" s="7" t="s">
        <v>82</v>
      </c>
      <c r="B12" s="8">
        <v>6</v>
      </c>
      <c r="C12" s="9" t="str">
        <f>1стр1!G65</f>
        <v>Низамутдинов Эльмир</v>
      </c>
      <c r="D12" s="6"/>
      <c r="E12" s="6"/>
      <c r="F12" s="6"/>
      <c r="G12" s="6"/>
      <c r="H12" s="6"/>
      <c r="I12" s="6"/>
    </row>
    <row r="13" spans="1:9" ht="18">
      <c r="A13" s="7" t="s">
        <v>83</v>
      </c>
      <c r="B13" s="8">
        <v>7</v>
      </c>
      <c r="C13" s="9" t="str">
        <f>1стр1!G68</f>
        <v>Полищук Юрий</v>
      </c>
      <c r="D13" s="6"/>
      <c r="E13" s="6"/>
      <c r="F13" s="6"/>
      <c r="G13" s="6"/>
      <c r="H13" s="6"/>
      <c r="I13" s="6"/>
    </row>
    <row r="14" spans="1:9" ht="18">
      <c r="A14" s="7" t="s">
        <v>84</v>
      </c>
      <c r="B14" s="8">
        <v>8</v>
      </c>
      <c r="C14" s="9" t="str">
        <f>1стр1!G70</f>
        <v>Макаров Валерий</v>
      </c>
      <c r="D14" s="6"/>
      <c r="E14" s="6"/>
      <c r="F14" s="6"/>
      <c r="G14" s="6"/>
      <c r="H14" s="6"/>
      <c r="I14" s="6"/>
    </row>
    <row r="15" spans="1:9" ht="18">
      <c r="A15" s="7" t="s">
        <v>85</v>
      </c>
      <c r="B15" s="8">
        <v>9</v>
      </c>
      <c r="C15" s="9" t="str">
        <f>1стр1!D72</f>
        <v>Искарова Фануза</v>
      </c>
      <c r="D15" s="6"/>
      <c r="E15" s="6"/>
      <c r="F15" s="6"/>
      <c r="G15" s="6"/>
      <c r="H15" s="6"/>
      <c r="I15" s="6"/>
    </row>
    <row r="16" spans="1:9" ht="18">
      <c r="A16" s="7" t="s">
        <v>86</v>
      </c>
      <c r="B16" s="8">
        <v>10</v>
      </c>
      <c r="C16" s="9" t="str">
        <f>1стр1!D75</f>
        <v>Емельянов Александр</v>
      </c>
      <c r="D16" s="6"/>
      <c r="E16" s="6"/>
      <c r="F16" s="6"/>
      <c r="G16" s="6"/>
      <c r="H16" s="6"/>
      <c r="I16" s="6"/>
    </row>
    <row r="17" spans="1:9" ht="18">
      <c r="A17" s="7" t="s">
        <v>87</v>
      </c>
      <c r="B17" s="8">
        <v>11</v>
      </c>
      <c r="C17" s="9" t="str">
        <f>1стр1!G73</f>
        <v>Насыров Илдар</v>
      </c>
      <c r="D17" s="6"/>
      <c r="E17" s="6"/>
      <c r="F17" s="6"/>
      <c r="G17" s="6"/>
      <c r="H17" s="6"/>
      <c r="I17" s="6"/>
    </row>
    <row r="18" spans="1:9" ht="18">
      <c r="A18" s="7" t="s">
        <v>88</v>
      </c>
      <c r="B18" s="8">
        <v>12</v>
      </c>
      <c r="C18" s="9" t="str">
        <f>1стр1!G75</f>
        <v>Полушин Сергей</v>
      </c>
      <c r="D18" s="6"/>
      <c r="E18" s="6"/>
      <c r="F18" s="6"/>
      <c r="G18" s="6"/>
      <c r="H18" s="6"/>
      <c r="I18" s="6"/>
    </row>
    <row r="19" spans="1:9" ht="18">
      <c r="A19" s="7" t="s">
        <v>89</v>
      </c>
      <c r="B19" s="8">
        <v>13</v>
      </c>
      <c r="C19" s="9" t="str">
        <f>1стр2!I40</f>
        <v>Кузьмин Александр</v>
      </c>
      <c r="D19" s="6"/>
      <c r="E19" s="6"/>
      <c r="F19" s="6"/>
      <c r="G19" s="6"/>
      <c r="H19" s="6"/>
      <c r="I19" s="6"/>
    </row>
    <row r="20" spans="1:9" ht="18">
      <c r="A20" s="7" t="s">
        <v>72</v>
      </c>
      <c r="B20" s="8">
        <v>14</v>
      </c>
      <c r="C20" s="9" t="str">
        <f>1стр2!I44</f>
        <v>Исмагилов Вадим</v>
      </c>
      <c r="D20" s="6"/>
      <c r="E20" s="6"/>
      <c r="F20" s="6"/>
      <c r="G20" s="6"/>
      <c r="H20" s="6"/>
      <c r="I20" s="6"/>
    </row>
    <row r="21" spans="1:9" ht="18">
      <c r="A21" s="7" t="s">
        <v>67</v>
      </c>
      <c r="B21" s="8">
        <v>15</v>
      </c>
      <c r="C21" s="9" t="str">
        <f>1стр2!I46</f>
        <v>Камеев Тимур</v>
      </c>
      <c r="D21" s="6"/>
      <c r="E21" s="6"/>
      <c r="F21" s="6"/>
      <c r="G21" s="6"/>
      <c r="H21" s="6"/>
      <c r="I21" s="6"/>
    </row>
    <row r="22" spans="1:9" ht="18">
      <c r="A22" s="7" t="s">
        <v>71</v>
      </c>
      <c r="B22" s="8">
        <v>16</v>
      </c>
      <c r="C22" s="9" t="str">
        <f>1стр2!I48</f>
        <v>Султанмуратов Ильдар</v>
      </c>
      <c r="D22" s="6"/>
      <c r="E22" s="6"/>
      <c r="F22" s="6"/>
      <c r="G22" s="6"/>
      <c r="H22" s="6"/>
      <c r="I22" s="6"/>
    </row>
    <row r="23" spans="1:9" ht="18">
      <c r="A23" s="7" t="s">
        <v>61</v>
      </c>
      <c r="B23" s="8">
        <v>17</v>
      </c>
      <c r="C23" s="9" t="str">
        <f>1стр2!E44</f>
        <v>Габдуллин Марс</v>
      </c>
      <c r="D23" s="6"/>
      <c r="E23" s="6"/>
      <c r="F23" s="6"/>
      <c r="G23" s="6"/>
      <c r="H23" s="6"/>
      <c r="I23" s="6"/>
    </row>
    <row r="24" spans="1:9" ht="18">
      <c r="A24" s="7" t="s">
        <v>73</v>
      </c>
      <c r="B24" s="8">
        <v>18</v>
      </c>
      <c r="C24" s="9" t="str">
        <f>1стр2!E50</f>
        <v>Омерова Александра</v>
      </c>
      <c r="D24" s="6"/>
      <c r="E24" s="6"/>
      <c r="F24" s="6"/>
      <c r="G24" s="6"/>
      <c r="H24" s="6"/>
      <c r="I24" s="6"/>
    </row>
    <row r="25" spans="1:9" ht="18">
      <c r="A25" s="7" t="s">
        <v>50</v>
      </c>
      <c r="B25" s="8">
        <v>19</v>
      </c>
      <c r="C25" s="9" t="str">
        <f>1стр2!E53</f>
        <v>Равилов Руслан</v>
      </c>
      <c r="D25" s="6"/>
      <c r="E25" s="6"/>
      <c r="F25" s="6"/>
      <c r="G25" s="6"/>
      <c r="H25" s="6"/>
      <c r="I25" s="6"/>
    </row>
    <row r="26" spans="1:9" ht="18">
      <c r="A26" s="7" t="s">
        <v>18</v>
      </c>
      <c r="B26" s="8">
        <v>20</v>
      </c>
      <c r="C26" s="9">
        <f>1стр2!E55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18</v>
      </c>
      <c r="B27" s="8">
        <v>21</v>
      </c>
      <c r="C27" s="9">
        <f>1стр2!I53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18</v>
      </c>
      <c r="B28" s="8">
        <v>22</v>
      </c>
      <c r="C28" s="9">
        <f>1стр2!I57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18</v>
      </c>
      <c r="B29" s="8">
        <v>23</v>
      </c>
      <c r="C29" s="9">
        <f>1стр2!I59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18</v>
      </c>
      <c r="B30" s="8">
        <v>24</v>
      </c>
      <c r="C30" s="9">
        <f>1стр2!I61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18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18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18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18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18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18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18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18</v>
      </c>
      <c r="B38" s="8">
        <v>32</v>
      </c>
      <c r="C38" s="9" t="str">
        <f>1стр2!I74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79" t="str">
        <f>Сп1!A1</f>
        <v>Кубок Башкортостана 2011</v>
      </c>
      <c r="B1" s="79"/>
      <c r="C1" s="79"/>
      <c r="D1" s="79"/>
      <c r="E1" s="79"/>
      <c r="F1" s="79"/>
      <c r="G1" s="79"/>
    </row>
    <row r="2" spans="1:7" ht="15.75">
      <c r="A2" s="79" t="str">
        <f>Сп1!A2</f>
        <v>1/4 финала Турнира Сергей Шпрах</v>
      </c>
      <c r="B2" s="79"/>
      <c r="C2" s="79"/>
      <c r="D2" s="79"/>
      <c r="E2" s="79"/>
      <c r="F2" s="79"/>
      <c r="G2" s="79"/>
    </row>
    <row r="3" spans="1:7" ht="15.75">
      <c r="A3" s="78">
        <f>Сп1!A3</f>
        <v>40733</v>
      </c>
      <c r="B3" s="78"/>
      <c r="C3" s="78"/>
      <c r="D3" s="78"/>
      <c r="E3" s="78"/>
      <c r="F3" s="78"/>
      <c r="G3" s="78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Макаров Валерий</v>
      </c>
      <c r="C5" s="11"/>
      <c r="D5" s="11"/>
      <c r="E5" s="11"/>
      <c r="F5" s="11"/>
      <c r="G5" s="1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0.5" customHeight="1">
      <c r="A6" s="11"/>
      <c r="B6" s="14">
        <v>1</v>
      </c>
      <c r="C6" s="15" t="s">
        <v>77</v>
      </c>
      <c r="D6" s="11"/>
      <c r="E6" s="16"/>
      <c r="F6" s="11"/>
      <c r="G6" s="1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0.5" customHeight="1">
      <c r="A8" s="11"/>
      <c r="B8" s="11"/>
      <c r="C8" s="14">
        <v>17</v>
      </c>
      <c r="D8" s="15" t="s">
        <v>77</v>
      </c>
      <c r="E8" s="11"/>
      <c r="F8" s="11"/>
      <c r="G8" s="1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.5" customHeight="1">
      <c r="A9" s="12">
        <v>17</v>
      </c>
      <c r="B9" s="13" t="str">
        <f>Сп1!A23</f>
        <v>Габдуллин Марс</v>
      </c>
      <c r="C9" s="18"/>
      <c r="D9" s="18"/>
      <c r="E9" s="11"/>
      <c r="F9" s="11"/>
      <c r="G9" s="1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0.5" customHeight="1">
      <c r="A10" s="11"/>
      <c r="B10" s="14">
        <v>2</v>
      </c>
      <c r="C10" s="19" t="s">
        <v>71</v>
      </c>
      <c r="D10" s="18"/>
      <c r="E10" s="11"/>
      <c r="F10" s="11"/>
      <c r="G10" s="1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0.5" customHeight="1">
      <c r="A11" s="12">
        <v>16</v>
      </c>
      <c r="B11" s="17" t="str">
        <f>Сп1!A22</f>
        <v>Султанмуратов Ильдар</v>
      </c>
      <c r="C11" s="11"/>
      <c r="D11" s="18"/>
      <c r="E11" s="11"/>
      <c r="F11" s="11"/>
      <c r="G11" s="1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0.5" customHeight="1">
      <c r="A12" s="11"/>
      <c r="B12" s="11"/>
      <c r="C12" s="11"/>
      <c r="D12" s="14">
        <v>25</v>
      </c>
      <c r="E12" s="15" t="s">
        <v>84</v>
      </c>
      <c r="F12" s="11"/>
      <c r="G12" s="20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12">
        <v>9</v>
      </c>
      <c r="B13" s="13" t="str">
        <f>Сп1!A15</f>
        <v>Полищук Юрий</v>
      </c>
      <c r="C13" s="11"/>
      <c r="D13" s="18"/>
      <c r="E13" s="18"/>
      <c r="F13" s="11"/>
      <c r="G13" s="20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11"/>
      <c r="B14" s="14">
        <v>3</v>
      </c>
      <c r="C14" s="15" t="s">
        <v>85</v>
      </c>
      <c r="D14" s="18"/>
      <c r="E14" s="18"/>
      <c r="F14" s="11"/>
      <c r="G14" s="20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12">
        <v>24</v>
      </c>
      <c r="B15" s="17" t="str">
        <f>Сп1!A30</f>
        <v>_</v>
      </c>
      <c r="C15" s="18"/>
      <c r="D15" s="18"/>
      <c r="E15" s="18"/>
      <c r="F15" s="11"/>
      <c r="G15" s="20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11"/>
      <c r="B16" s="11"/>
      <c r="C16" s="14">
        <v>18</v>
      </c>
      <c r="D16" s="19" t="s">
        <v>84</v>
      </c>
      <c r="E16" s="18"/>
      <c r="F16" s="11"/>
      <c r="G16" s="20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12">
        <v>25</v>
      </c>
      <c r="B17" s="13" t="str">
        <f>Сп1!A31</f>
        <v>_</v>
      </c>
      <c r="C17" s="18"/>
      <c r="D17" s="11"/>
      <c r="E17" s="18"/>
      <c r="F17" s="11"/>
      <c r="G17" s="20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11"/>
      <c r="B18" s="14">
        <v>4</v>
      </c>
      <c r="C18" s="19" t="s">
        <v>84</v>
      </c>
      <c r="D18" s="11"/>
      <c r="E18" s="18"/>
      <c r="F18" s="11"/>
      <c r="G18" s="1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12">
        <v>8</v>
      </c>
      <c r="B19" s="17" t="str">
        <f>Сп1!A14</f>
        <v>Низамутдинов Эльмир</v>
      </c>
      <c r="C19" s="11"/>
      <c r="D19" s="11"/>
      <c r="E19" s="18"/>
      <c r="F19" s="11"/>
      <c r="G19" s="1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11"/>
      <c r="B20" s="11"/>
      <c r="C20" s="11"/>
      <c r="D20" s="11"/>
      <c r="E20" s="14">
        <v>29</v>
      </c>
      <c r="F20" s="15" t="s">
        <v>89</v>
      </c>
      <c r="G20" s="1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12">
        <v>5</v>
      </c>
      <c r="B21" s="13" t="str">
        <f>Сп1!A11</f>
        <v>Насыров Илдар</v>
      </c>
      <c r="C21" s="11"/>
      <c r="D21" s="11"/>
      <c r="E21" s="18"/>
      <c r="F21" s="18"/>
      <c r="G21" s="1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customHeight="1">
      <c r="A22" s="11"/>
      <c r="B22" s="14">
        <v>5</v>
      </c>
      <c r="C22" s="15" t="s">
        <v>81</v>
      </c>
      <c r="D22" s="11"/>
      <c r="E22" s="18"/>
      <c r="F22" s="18"/>
      <c r="G22" s="1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" customHeight="1">
      <c r="A24" s="11"/>
      <c r="B24" s="11"/>
      <c r="C24" s="14">
        <v>19</v>
      </c>
      <c r="D24" s="15" t="s">
        <v>81</v>
      </c>
      <c r="E24" s="18"/>
      <c r="F24" s="18"/>
      <c r="G24" s="1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12">
        <v>21</v>
      </c>
      <c r="B25" s="13" t="str">
        <f>Сп1!A27</f>
        <v>_</v>
      </c>
      <c r="C25" s="18"/>
      <c r="D25" s="18"/>
      <c r="E25" s="18"/>
      <c r="F25" s="18"/>
      <c r="G25" s="1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customHeight="1">
      <c r="A26" s="11"/>
      <c r="B26" s="14">
        <v>6</v>
      </c>
      <c r="C26" s="19" t="s">
        <v>88</v>
      </c>
      <c r="D26" s="18"/>
      <c r="E26" s="18"/>
      <c r="F26" s="18"/>
      <c r="G26" s="1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" customHeight="1">
      <c r="A27" s="12">
        <v>12</v>
      </c>
      <c r="B27" s="17" t="str">
        <f>Сп1!A18</f>
        <v>Кузьмин Александр</v>
      </c>
      <c r="C27" s="11"/>
      <c r="D27" s="18"/>
      <c r="E27" s="18"/>
      <c r="F27" s="18"/>
      <c r="G27" s="1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" customHeight="1">
      <c r="A28" s="11"/>
      <c r="B28" s="11"/>
      <c r="C28" s="11"/>
      <c r="D28" s="14">
        <v>26</v>
      </c>
      <c r="E28" s="19" t="s">
        <v>89</v>
      </c>
      <c r="F28" s="18"/>
      <c r="G28" s="1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" customHeight="1">
      <c r="A29" s="12">
        <v>13</v>
      </c>
      <c r="B29" s="13" t="str">
        <f>Сп1!A19</f>
        <v>Мызников Сергей</v>
      </c>
      <c r="C29" s="11"/>
      <c r="D29" s="18"/>
      <c r="E29" s="11"/>
      <c r="F29" s="18"/>
      <c r="G29" s="1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" customHeight="1">
      <c r="A30" s="11"/>
      <c r="B30" s="14">
        <v>7</v>
      </c>
      <c r="C30" s="15" t="s">
        <v>89</v>
      </c>
      <c r="D30" s="18"/>
      <c r="E30" s="11"/>
      <c r="F30" s="18"/>
      <c r="G30" s="1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" customHeight="1">
      <c r="A31" s="12">
        <v>20</v>
      </c>
      <c r="B31" s="17" t="str">
        <f>Сп1!A26</f>
        <v>_</v>
      </c>
      <c r="C31" s="18"/>
      <c r="D31" s="18"/>
      <c r="E31" s="11"/>
      <c r="F31" s="18"/>
      <c r="G31" s="1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" customHeight="1">
      <c r="A32" s="11"/>
      <c r="B32" s="11"/>
      <c r="C32" s="14">
        <v>20</v>
      </c>
      <c r="D32" s="19" t="s">
        <v>89</v>
      </c>
      <c r="E32" s="11"/>
      <c r="F32" s="18"/>
      <c r="G32" s="1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" customHeight="1">
      <c r="A34" s="11"/>
      <c r="B34" s="14">
        <v>8</v>
      </c>
      <c r="C34" s="19" t="s">
        <v>80</v>
      </c>
      <c r="D34" s="11"/>
      <c r="E34" s="11"/>
      <c r="F34" s="18"/>
      <c r="G34" s="11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customHeight="1">
      <c r="A35" s="12">
        <v>4</v>
      </c>
      <c r="B35" s="17" t="str">
        <f>Сп1!A10</f>
        <v>Полушин Сергей</v>
      </c>
      <c r="C35" s="11"/>
      <c r="D35" s="11"/>
      <c r="E35" s="11"/>
      <c r="F35" s="18"/>
      <c r="G35" s="11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78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" customHeight="1">
      <c r="A37" s="12">
        <v>3</v>
      </c>
      <c r="B37" s="13" t="str">
        <f>Сп1!A9</f>
        <v>Прокофьев Михаил</v>
      </c>
      <c r="C37" s="11"/>
      <c r="D37" s="11"/>
      <c r="E37" s="11"/>
      <c r="F37" s="18"/>
      <c r="G37" s="28" t="s">
        <v>19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" customHeight="1">
      <c r="A38" s="11"/>
      <c r="B38" s="14">
        <v>9</v>
      </c>
      <c r="C38" s="15" t="s">
        <v>79</v>
      </c>
      <c r="D38" s="11"/>
      <c r="E38" s="11"/>
      <c r="F38" s="18"/>
      <c r="G38" s="1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customHeight="1">
      <c r="A40" s="11"/>
      <c r="B40" s="11"/>
      <c r="C40" s="14">
        <v>21</v>
      </c>
      <c r="D40" s="15" t="s">
        <v>79</v>
      </c>
      <c r="E40" s="11"/>
      <c r="F40" s="18"/>
      <c r="G40" s="11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" customHeight="1">
      <c r="A41" s="12">
        <v>19</v>
      </c>
      <c r="B41" s="13" t="str">
        <f>Сп1!A25</f>
        <v>Равилов Руслан</v>
      </c>
      <c r="C41" s="18"/>
      <c r="D41" s="18"/>
      <c r="E41" s="11"/>
      <c r="F41" s="18"/>
      <c r="G41" s="11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customHeight="1">
      <c r="A42" s="11"/>
      <c r="B42" s="14">
        <v>10</v>
      </c>
      <c r="C42" s="19" t="s">
        <v>72</v>
      </c>
      <c r="D42" s="18"/>
      <c r="E42" s="11"/>
      <c r="F42" s="18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" customHeight="1">
      <c r="A43" s="12">
        <v>14</v>
      </c>
      <c r="B43" s="17" t="str">
        <f>Сп1!A20</f>
        <v>Камеев Тимур</v>
      </c>
      <c r="C43" s="11"/>
      <c r="D43" s="18"/>
      <c r="E43" s="11"/>
      <c r="F43" s="18"/>
      <c r="G43" s="11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" customHeight="1">
      <c r="A44" s="11"/>
      <c r="B44" s="11"/>
      <c r="C44" s="11"/>
      <c r="D44" s="14">
        <v>27</v>
      </c>
      <c r="E44" s="15" t="s">
        <v>87</v>
      </c>
      <c r="F44" s="18"/>
      <c r="G44" s="11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" customHeight="1">
      <c r="A45" s="12">
        <v>11</v>
      </c>
      <c r="B45" s="13" t="str">
        <f>Сп1!A17</f>
        <v>Бражников Евгений</v>
      </c>
      <c r="C45" s="11"/>
      <c r="D45" s="18"/>
      <c r="E45" s="18"/>
      <c r="F45" s="18"/>
      <c r="G45" s="11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11"/>
      <c r="B46" s="14">
        <v>11</v>
      </c>
      <c r="C46" s="15" t="s">
        <v>87</v>
      </c>
      <c r="D46" s="18"/>
      <c r="E46" s="18"/>
      <c r="F46" s="18"/>
      <c r="G46" s="1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12">
        <v>22</v>
      </c>
      <c r="B47" s="17" t="str">
        <f>Сп1!A28</f>
        <v>_</v>
      </c>
      <c r="C47" s="18"/>
      <c r="D47" s="18"/>
      <c r="E47" s="18"/>
      <c r="F47" s="18"/>
      <c r="G47" s="1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" customHeight="1">
      <c r="A48" s="11"/>
      <c r="B48" s="11"/>
      <c r="C48" s="14">
        <v>22</v>
      </c>
      <c r="D48" s="19" t="s">
        <v>87</v>
      </c>
      <c r="E48" s="18"/>
      <c r="F48" s="18"/>
      <c r="G48" s="1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" customHeight="1">
      <c r="A49" s="12">
        <v>27</v>
      </c>
      <c r="B49" s="13" t="str">
        <f>Сп1!A33</f>
        <v>_</v>
      </c>
      <c r="C49" s="18"/>
      <c r="D49" s="11"/>
      <c r="E49" s="18"/>
      <c r="F49" s="18"/>
      <c r="G49" s="1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customHeight="1">
      <c r="A50" s="11"/>
      <c r="B50" s="14">
        <v>12</v>
      </c>
      <c r="C50" s="19" t="s">
        <v>82</v>
      </c>
      <c r="D50" s="11"/>
      <c r="E50" s="18"/>
      <c r="F50" s="18"/>
      <c r="G50" s="1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" customHeight="1">
      <c r="A51" s="12">
        <v>6</v>
      </c>
      <c r="B51" s="17" t="str">
        <f>Сп1!A12</f>
        <v>Байрамалов Леонид</v>
      </c>
      <c r="C51" s="11"/>
      <c r="D51" s="11"/>
      <c r="E51" s="18"/>
      <c r="F51" s="18"/>
      <c r="G51" s="1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" customHeight="1">
      <c r="A52" s="11"/>
      <c r="B52" s="11"/>
      <c r="C52" s="11"/>
      <c r="D52" s="11"/>
      <c r="E52" s="14">
        <v>30</v>
      </c>
      <c r="F52" s="19" t="s">
        <v>78</v>
      </c>
      <c r="G52" s="1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" customHeight="1">
      <c r="A53" s="12">
        <v>7</v>
      </c>
      <c r="B53" s="13" t="str">
        <f>Сп1!A13</f>
        <v>Искарова Фануза</v>
      </c>
      <c r="C53" s="11"/>
      <c r="D53" s="11"/>
      <c r="E53" s="18"/>
      <c r="F53" s="11"/>
      <c r="G53" s="1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" customHeight="1">
      <c r="A54" s="11"/>
      <c r="B54" s="14">
        <v>13</v>
      </c>
      <c r="C54" s="15" t="s">
        <v>83</v>
      </c>
      <c r="D54" s="11"/>
      <c r="E54" s="18"/>
      <c r="F54" s="11"/>
      <c r="G54" s="1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" customHeight="1">
      <c r="A55" s="12">
        <v>26</v>
      </c>
      <c r="B55" s="17" t="str">
        <f>Сп1!A32</f>
        <v>_</v>
      </c>
      <c r="C55" s="18"/>
      <c r="D55" s="11"/>
      <c r="E55" s="18"/>
      <c r="F55" s="11"/>
      <c r="G55" s="1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>
      <c r="A56" s="11"/>
      <c r="B56" s="11"/>
      <c r="C56" s="14">
        <v>23</v>
      </c>
      <c r="D56" s="15" t="s">
        <v>86</v>
      </c>
      <c r="E56" s="18"/>
      <c r="F56" s="26">
        <v>-31</v>
      </c>
      <c r="G56" s="13" t="str">
        <f>IF(G36=F20,F52,IF(G36=F52,F20,0))</f>
        <v>Мызников Сергей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>
      <c r="A57" s="12">
        <v>23</v>
      </c>
      <c r="B57" s="13" t="str">
        <f>Сп1!A29</f>
        <v>_</v>
      </c>
      <c r="C57" s="18"/>
      <c r="D57" s="18"/>
      <c r="E57" s="18"/>
      <c r="F57" s="11"/>
      <c r="G57" s="28" t="s">
        <v>20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>
      <c r="A58" s="11"/>
      <c r="B58" s="14">
        <v>14</v>
      </c>
      <c r="C58" s="19" t="s">
        <v>86</v>
      </c>
      <c r="D58" s="18"/>
      <c r="E58" s="18"/>
      <c r="F58" s="11"/>
      <c r="G58" s="1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>
      <c r="A59" s="12">
        <v>10</v>
      </c>
      <c r="B59" s="17" t="str">
        <f>Сп1!A16</f>
        <v>Емельянов Александр</v>
      </c>
      <c r="C59" s="11"/>
      <c r="D59" s="18"/>
      <c r="E59" s="18"/>
      <c r="F59" s="11"/>
      <c r="G59" s="11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>
      <c r="A60" s="11"/>
      <c r="B60" s="11"/>
      <c r="C60" s="11"/>
      <c r="D60" s="14">
        <v>28</v>
      </c>
      <c r="E60" s="19" t="s">
        <v>78</v>
      </c>
      <c r="F60" s="11"/>
      <c r="G60" s="11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>
      <c r="A61" s="12">
        <v>15</v>
      </c>
      <c r="B61" s="13" t="str">
        <f>Сп1!A21</f>
        <v>Исмагилов Вадим</v>
      </c>
      <c r="C61" s="11"/>
      <c r="D61" s="18"/>
      <c r="E61" s="11"/>
      <c r="F61" s="11"/>
      <c r="G61" s="11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>
      <c r="A62" s="11"/>
      <c r="B62" s="14">
        <v>15</v>
      </c>
      <c r="C62" s="15" t="s">
        <v>67</v>
      </c>
      <c r="D62" s="18"/>
      <c r="E62" s="12">
        <v>-58</v>
      </c>
      <c r="F62" s="13" t="str">
        <f>IF(1стр2!H14=1стр2!G10,1стр2!G18,IF(1стр2!H14=1стр2!G18,1стр2!G10,0))</f>
        <v>Байрамалов Леонид</v>
      </c>
      <c r="G62" s="11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>
      <c r="A63" s="12">
        <v>18</v>
      </c>
      <c r="B63" s="17" t="str">
        <f>Сп1!A24</f>
        <v>Омерова Александра</v>
      </c>
      <c r="C63" s="18"/>
      <c r="D63" s="18"/>
      <c r="E63" s="11"/>
      <c r="F63" s="14">
        <v>61</v>
      </c>
      <c r="G63" s="15" t="s">
        <v>82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>
      <c r="A64" s="11"/>
      <c r="B64" s="11"/>
      <c r="C64" s="14">
        <v>24</v>
      </c>
      <c r="D64" s="19" t="s">
        <v>78</v>
      </c>
      <c r="E64" s="12">
        <v>-59</v>
      </c>
      <c r="F64" s="17" t="str">
        <f>IF(1стр2!H30=1стр2!G26,1стр2!G34,IF(1стр2!H30=1стр2!G34,1стр2!G26,0))</f>
        <v>Низамутдинов Эльмир</v>
      </c>
      <c r="G64" s="28" t="s">
        <v>23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Низамутдинов Эльмир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>
      <c r="A66" s="11"/>
      <c r="B66" s="14">
        <v>16</v>
      </c>
      <c r="C66" s="19" t="s">
        <v>78</v>
      </c>
      <c r="D66" s="11"/>
      <c r="E66" s="11"/>
      <c r="F66" s="11"/>
      <c r="G66" s="28" t="s">
        <v>24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" customHeight="1">
      <c r="A67" s="12">
        <v>2</v>
      </c>
      <c r="B67" s="17" t="str">
        <f>Сп1!A8</f>
        <v>Коробко Павел</v>
      </c>
      <c r="C67" s="11"/>
      <c r="D67" s="11"/>
      <c r="E67" s="12">
        <v>-56</v>
      </c>
      <c r="F67" s="13" t="str">
        <f>IF(1стр2!G10=1стр2!F6,1стр2!F14,IF(1стр2!G10=1стр2!F14,1стр2!F6,0))</f>
        <v>Макаров Валерий</v>
      </c>
      <c r="G67" s="11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85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>
      <c r="A69" s="12">
        <v>-52</v>
      </c>
      <c r="B69" s="13" t="str">
        <f>IF(1стр2!F6=1стр2!E4,1стр2!E8,IF(1стр2!F6=1стр2!E8,1стр2!E4,0))</f>
        <v>Искарова Фануза</v>
      </c>
      <c r="C69" s="11"/>
      <c r="D69" s="11"/>
      <c r="E69" s="12">
        <v>-57</v>
      </c>
      <c r="F69" s="17" t="str">
        <f>IF(1стр2!G26=1стр2!F22,1стр2!F30,IF(1стр2!G26=1стр2!F30,1стр2!F22,0))</f>
        <v>Полищук Юрий</v>
      </c>
      <c r="G69" s="28" t="s">
        <v>26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" customHeight="1">
      <c r="A70" s="11"/>
      <c r="B70" s="14">
        <v>63</v>
      </c>
      <c r="C70" s="15" t="s">
        <v>83</v>
      </c>
      <c r="D70" s="11"/>
      <c r="E70" s="11"/>
      <c r="F70" s="12">
        <v>-62</v>
      </c>
      <c r="G70" s="13" t="str">
        <f>IF(G68=F67,F69,IF(G68=F69,F67,0))</f>
        <v>Макаров Валерий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>
      <c r="A71" s="12">
        <v>-53</v>
      </c>
      <c r="B71" s="17" t="str">
        <f>IF(1стр2!F14=1стр2!E12,1стр2!E16,IF(1стр2!F14=1стр2!E16,1стр2!E12,0))</f>
        <v>Насыров Илдар</v>
      </c>
      <c r="C71" s="18"/>
      <c r="D71" s="23"/>
      <c r="E71" s="11"/>
      <c r="F71" s="11"/>
      <c r="G71" s="28" t="s">
        <v>28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" customHeight="1">
      <c r="A72" s="11"/>
      <c r="B72" s="11"/>
      <c r="C72" s="14">
        <v>65</v>
      </c>
      <c r="D72" s="15" t="s">
        <v>83</v>
      </c>
      <c r="E72" s="12">
        <v>-63</v>
      </c>
      <c r="F72" s="13" t="str">
        <f>IF(C70=B69,B71,IF(C70=B71,B69,0))</f>
        <v>Насыров Илдар</v>
      </c>
      <c r="G72" s="1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" customHeight="1">
      <c r="A73" s="12">
        <v>-54</v>
      </c>
      <c r="B73" s="13" t="str">
        <f>IF(1стр2!F22=1стр2!E20,1стр2!E24,IF(1стр2!F22=1стр2!E24,1стр2!E20,0))</f>
        <v>Полушин Сергей</v>
      </c>
      <c r="C73" s="18"/>
      <c r="D73" s="30" t="s">
        <v>25</v>
      </c>
      <c r="E73" s="11"/>
      <c r="F73" s="14">
        <v>66</v>
      </c>
      <c r="G73" s="15" t="s">
        <v>81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" customHeight="1">
      <c r="A74" s="11"/>
      <c r="B74" s="14">
        <v>64</v>
      </c>
      <c r="C74" s="19" t="s">
        <v>86</v>
      </c>
      <c r="D74" s="29"/>
      <c r="E74" s="12">
        <v>-64</v>
      </c>
      <c r="F74" s="17" t="str">
        <f>IF(C74=B73,B75,IF(C74=B75,B73,0))</f>
        <v>Полушин Сергей</v>
      </c>
      <c r="G74" s="28" t="s">
        <v>29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" customHeight="1">
      <c r="A75" s="12">
        <v>-55</v>
      </c>
      <c r="B75" s="17" t="str">
        <f>IF(1стр2!F30=1стр2!E28,1стр2!E32,IF(1стр2!F30=1стр2!E32,1стр2!E28,0))</f>
        <v>Емельянов Александр</v>
      </c>
      <c r="C75" s="12">
        <v>-65</v>
      </c>
      <c r="D75" s="13" t="str">
        <f>IF(D72=C70,C74,IF(D72=C74,C70,0))</f>
        <v>Емельянов Александр</v>
      </c>
      <c r="E75" s="11"/>
      <c r="F75" s="12">
        <v>-66</v>
      </c>
      <c r="G75" s="13" t="str">
        <f>IF(G73=F72,F74,IF(G73=F74,F72,0))</f>
        <v>Полушин Сергей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" customHeight="1">
      <c r="A76" s="11"/>
      <c r="B76" s="11"/>
      <c r="C76" s="11"/>
      <c r="D76" s="28" t="s">
        <v>27</v>
      </c>
      <c r="E76" s="11"/>
      <c r="F76" s="11"/>
      <c r="G76" s="28" t="s">
        <v>30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8:19" ht="9" customHeight="1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8:19" ht="9" customHeight="1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80" t="str">
        <f>Сп1!A1</f>
        <v>Кубок Башкортостана 2011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79" t="str">
        <f>Сп1!A2</f>
        <v>1/4 финала Турнира Сергей Шпрах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78">
        <f>Сп1!A3</f>
        <v>40733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Макаров Валерий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61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Габдуллин Марс</v>
      </c>
      <c r="C6" s="14">
        <v>40</v>
      </c>
      <c r="D6" s="21" t="s">
        <v>67</v>
      </c>
      <c r="E6" s="14">
        <v>52</v>
      </c>
      <c r="F6" s="21" t="s">
        <v>77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Исмагилов Вадим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_</v>
      </c>
      <c r="C8" s="11"/>
      <c r="D8" s="14">
        <v>48</v>
      </c>
      <c r="E8" s="36" t="s">
        <v>83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_</v>
      </c>
      <c r="C10" s="14">
        <v>41</v>
      </c>
      <c r="D10" s="36" t="s">
        <v>83</v>
      </c>
      <c r="E10" s="23"/>
      <c r="F10" s="14">
        <v>56</v>
      </c>
      <c r="G10" s="21" t="s">
        <v>82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Искарова Фануза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Насыров Илдар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_</v>
      </c>
      <c r="C14" s="14">
        <v>42</v>
      </c>
      <c r="D14" s="21" t="s">
        <v>82</v>
      </c>
      <c r="E14" s="14">
        <v>53</v>
      </c>
      <c r="F14" s="36" t="s">
        <v>82</v>
      </c>
      <c r="G14" s="14">
        <v>58</v>
      </c>
      <c r="H14" s="21" t="s">
        <v>87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Байрамалов Леонид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_</v>
      </c>
      <c r="C16" s="11"/>
      <c r="D16" s="14">
        <v>49</v>
      </c>
      <c r="E16" s="36" t="s">
        <v>82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36" t="s">
        <v>72</v>
      </c>
      <c r="E18" s="23"/>
      <c r="F18" s="12">
        <v>-30</v>
      </c>
      <c r="G18" s="17" t="str">
        <f>IF(1стр1!F52=1стр1!E44,1стр1!E60,IF(1стр1!F52=1стр1!E60,1стр1!E44,0))</f>
        <v>Бражников Евгений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Камеев Тимур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Прокофьев Михаил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50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Равилов Руслан</v>
      </c>
      <c r="C22" s="14">
        <v>44</v>
      </c>
      <c r="D22" s="21" t="s">
        <v>80</v>
      </c>
      <c r="E22" s="14">
        <v>54</v>
      </c>
      <c r="F22" s="21" t="s">
        <v>79</v>
      </c>
      <c r="G22" s="23"/>
      <c r="H22" s="14">
        <v>60</v>
      </c>
      <c r="I22" s="37" t="s">
        <v>79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Полушин Сергей</v>
      </c>
      <c r="D23" s="18"/>
      <c r="E23" s="18"/>
      <c r="F23" s="18"/>
      <c r="G23" s="23"/>
      <c r="H23" s="18"/>
      <c r="I23" s="29"/>
      <c r="J23" s="41" t="s">
        <v>21</v>
      </c>
      <c r="K23" s="41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_</v>
      </c>
      <c r="C24" s="11"/>
      <c r="D24" s="14">
        <v>50</v>
      </c>
      <c r="E24" s="36" t="s">
        <v>80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_</v>
      </c>
      <c r="C26" s="14">
        <v>45</v>
      </c>
      <c r="D26" s="36" t="s">
        <v>88</v>
      </c>
      <c r="E26" s="23"/>
      <c r="F26" s="14">
        <v>57</v>
      </c>
      <c r="G26" s="21" t="s">
        <v>79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Кузьмин Александр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_</v>
      </c>
      <c r="C28" s="11"/>
      <c r="D28" s="12">
        <v>-28</v>
      </c>
      <c r="E28" s="13" t="str">
        <f>IF(1стр1!E60=1стр1!D56,1стр1!D64,IF(1стр1!E60=1стр1!D64,1стр1!D56,0))</f>
        <v>Емельянов Александр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_</v>
      </c>
      <c r="C30" s="14">
        <v>46</v>
      </c>
      <c r="D30" s="21" t="s">
        <v>85</v>
      </c>
      <c r="E30" s="14">
        <v>55</v>
      </c>
      <c r="F30" s="36" t="s">
        <v>85</v>
      </c>
      <c r="G30" s="14">
        <v>59</v>
      </c>
      <c r="H30" s="36" t="s">
        <v>79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Полищук Юрий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IF(1стр1!C62=1стр1!B61,1стр1!B63,IF(1стр1!C62=1стр1!B63,1стр1!B61,0))</f>
        <v>Омерова Александра</v>
      </c>
      <c r="C32" s="11"/>
      <c r="D32" s="14">
        <v>51</v>
      </c>
      <c r="E32" s="36" t="s">
        <v>85</v>
      </c>
      <c r="F32" s="11"/>
      <c r="G32" s="18"/>
      <c r="H32" s="12">
        <v>-60</v>
      </c>
      <c r="I32" s="13" t="str">
        <f>IF(I22=H14,H30,IF(I22=H30,H14,0))</f>
        <v>Бражников Евгений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73</v>
      </c>
      <c r="D33" s="18"/>
      <c r="E33" s="23"/>
      <c r="F33" s="11"/>
      <c r="G33" s="18"/>
      <c r="H33" s="11"/>
      <c r="I33" s="29"/>
      <c r="J33" s="41" t="s">
        <v>22</v>
      </c>
      <c r="K33" s="41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36" t="s">
        <v>71</v>
      </c>
      <c r="E34" s="23"/>
      <c r="F34" s="12">
        <v>-29</v>
      </c>
      <c r="G34" s="17" t="str">
        <f>IF(1стр1!F20=1стр1!E12,1стр1!E28,IF(1стр1!F20=1стр1!E28,1стр1!E12,0))</f>
        <v>Низамутдинов Эльмир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Султанмуратов Ильдар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Габдуллин Марс</v>
      </c>
      <c r="C37" s="11"/>
      <c r="D37" s="11"/>
      <c r="E37" s="11"/>
      <c r="F37" s="12">
        <v>-48</v>
      </c>
      <c r="G37" s="13" t="str">
        <f>IF(E8=D6,D10,IF(E8=D10,D6,0))</f>
        <v>Исмагилов Вадим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61</v>
      </c>
      <c r="D38" s="11"/>
      <c r="E38" s="11"/>
      <c r="F38" s="11"/>
      <c r="G38" s="14">
        <v>67</v>
      </c>
      <c r="H38" s="21" t="s">
        <v>67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Камеев Тимур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61</v>
      </c>
      <c r="E40" s="11"/>
      <c r="F40" s="11"/>
      <c r="G40" s="11"/>
      <c r="H40" s="14">
        <v>69</v>
      </c>
      <c r="I40" s="22" t="s">
        <v>88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Кузьмин Александр</v>
      </c>
      <c r="H41" s="18"/>
      <c r="I41" s="27"/>
      <c r="J41" s="41" t="s">
        <v>31</v>
      </c>
      <c r="K41" s="41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6"/>
      <c r="D42" s="18"/>
      <c r="E42" s="11"/>
      <c r="F42" s="11"/>
      <c r="G42" s="14">
        <v>68</v>
      </c>
      <c r="H42" s="36" t="s">
        <v>88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Султанмуратов Ильдар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61</v>
      </c>
      <c r="F44" s="11"/>
      <c r="G44" s="11"/>
      <c r="H44" s="12">
        <v>-69</v>
      </c>
      <c r="I44" s="13" t="str">
        <f>IF(I40=H38,H42,IF(I40=H42,H38,0))</f>
        <v>Исмагилов Вадим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Равилов Руслан</v>
      </c>
      <c r="C45" s="11"/>
      <c r="D45" s="18"/>
      <c r="E45" s="28" t="s">
        <v>90</v>
      </c>
      <c r="F45" s="11"/>
      <c r="G45" s="12">
        <v>-67</v>
      </c>
      <c r="H45" s="13" t="str">
        <f>IF(H38=G37,G39,IF(H38=G39,G37,0))</f>
        <v>Камеев Тимур</v>
      </c>
      <c r="I45" s="29"/>
      <c r="J45" s="41" t="s">
        <v>33</v>
      </c>
      <c r="K45" s="41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50</v>
      </c>
      <c r="D46" s="18"/>
      <c r="E46" s="11"/>
      <c r="F46" s="11"/>
      <c r="G46" s="11"/>
      <c r="H46" s="14">
        <v>70</v>
      </c>
      <c r="I46" s="37" t="s">
        <v>72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Султанмуратов Ильдар</v>
      </c>
      <c r="I47" s="29"/>
      <c r="J47" s="41" t="s">
        <v>32</v>
      </c>
      <c r="K47" s="41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6" t="s">
        <v>73</v>
      </c>
      <c r="E48" s="11"/>
      <c r="F48" s="11"/>
      <c r="G48" s="11"/>
      <c r="H48" s="12">
        <v>-70</v>
      </c>
      <c r="I48" s="13" t="str">
        <f>IF(I46=H45,H47,IF(I46=H47,H45,0))</f>
        <v>Султанмуратов Ильдар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41" t="s">
        <v>34</v>
      </c>
      <c r="K49" s="41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6" t="s">
        <v>73</v>
      </c>
      <c r="D50" s="12">
        <v>-77</v>
      </c>
      <c r="E50" s="13" t="str">
        <f>IF(E44=D40,D48,IF(E44=D48,D40,0))</f>
        <v>Омерова Александра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Омерова Александра</v>
      </c>
      <c r="C51" s="11"/>
      <c r="D51" s="11"/>
      <c r="E51" s="28" t="s">
        <v>91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50</v>
      </c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Равилов Руслан</v>
      </c>
      <c r="E54" s="28" t="s">
        <v>92</v>
      </c>
      <c r="F54" s="12">
        <v>-73</v>
      </c>
      <c r="G54" s="13">
        <f>IF(C46=B45,B47,IF(C46=B47,B45,0))</f>
        <v>0</v>
      </c>
      <c r="H54" s="18"/>
      <c r="I54" s="27"/>
      <c r="J54" s="41" t="s">
        <v>93</v>
      </c>
      <c r="K54" s="41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36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94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41" t="s">
        <v>95</v>
      </c>
      <c r="K58" s="41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37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41" t="s">
        <v>96</v>
      </c>
      <c r="K60" s="41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6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41" t="s">
        <v>97</v>
      </c>
      <c r="K62" s="41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98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6"/>
      <c r="E67" s="11"/>
      <c r="F67" s="12">
        <v>-85</v>
      </c>
      <c r="G67" s="13" t="str">
        <f>IF(C65=B64,B66,IF(C65=B66,B64,0))</f>
        <v>_</v>
      </c>
      <c r="H67" s="18"/>
      <c r="I67" s="27"/>
      <c r="J67" s="41" t="s">
        <v>99</v>
      </c>
      <c r="K67" s="41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36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6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100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41" t="s">
        <v>101</v>
      </c>
      <c r="K71" s="41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37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102</v>
      </c>
      <c r="F73" s="11"/>
      <c r="G73" s="12">
        <v>-92</v>
      </c>
      <c r="H73" s="17">
        <f>IF(H68=G67,G69,IF(H68=G69,G67,0))</f>
        <v>0</v>
      </c>
      <c r="I73" s="29"/>
      <c r="J73" s="41" t="s">
        <v>103</v>
      </c>
      <c r="K73" s="41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104</v>
      </c>
      <c r="F75" s="11"/>
      <c r="G75" s="23"/>
      <c r="H75" s="11"/>
      <c r="I75" s="29"/>
      <c r="J75" s="41" t="s">
        <v>105</v>
      </c>
      <c r="K75" s="41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106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40741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107</v>
      </c>
      <c r="B7" s="8">
        <v>1</v>
      </c>
      <c r="C7" s="9" t="str">
        <f>рВ!F20</f>
        <v>Шакиров Ильяс</v>
      </c>
      <c r="D7" s="6"/>
      <c r="E7" s="6"/>
      <c r="F7" s="6"/>
      <c r="G7" s="6"/>
      <c r="H7" s="6"/>
      <c r="I7" s="6"/>
    </row>
    <row r="8" spans="1:9" ht="18">
      <c r="A8" s="7" t="s">
        <v>108</v>
      </c>
      <c r="B8" s="8">
        <v>2</v>
      </c>
      <c r="C8" s="9" t="str">
        <f>рВ!F31</f>
        <v>Рудаков Константин</v>
      </c>
      <c r="D8" s="6"/>
      <c r="E8" s="6"/>
      <c r="F8" s="6"/>
      <c r="G8" s="6"/>
      <c r="H8" s="6"/>
      <c r="I8" s="6"/>
    </row>
    <row r="9" spans="1:9" ht="18">
      <c r="A9" s="7" t="s">
        <v>109</v>
      </c>
      <c r="B9" s="8">
        <v>3</v>
      </c>
      <c r="C9" s="9" t="str">
        <f>рВ!G43</f>
        <v>Савилов Дмитрий</v>
      </c>
      <c r="D9" s="6"/>
      <c r="E9" s="6"/>
      <c r="F9" s="6"/>
      <c r="G9" s="6"/>
      <c r="H9" s="6"/>
      <c r="I9" s="6"/>
    </row>
    <row r="10" spans="1:9" ht="18">
      <c r="A10" s="7" t="s">
        <v>110</v>
      </c>
      <c r="B10" s="8">
        <v>4</v>
      </c>
      <c r="C10" s="9" t="str">
        <f>рВ!G51</f>
        <v>Стародубцев Олег</v>
      </c>
      <c r="D10" s="6"/>
      <c r="E10" s="6"/>
      <c r="F10" s="6"/>
      <c r="G10" s="6"/>
      <c r="H10" s="6"/>
      <c r="I10" s="6"/>
    </row>
    <row r="11" spans="1:9" ht="18">
      <c r="A11" s="7" t="s">
        <v>111</v>
      </c>
      <c r="B11" s="8">
        <v>5</v>
      </c>
      <c r="C11" s="9" t="str">
        <f>рВ!C55</f>
        <v>Хубатулин Ринат</v>
      </c>
      <c r="D11" s="6"/>
      <c r="E11" s="6"/>
      <c r="F11" s="6"/>
      <c r="G11" s="6"/>
      <c r="H11" s="6"/>
      <c r="I11" s="6"/>
    </row>
    <row r="12" spans="1:9" ht="18">
      <c r="A12" s="7" t="s">
        <v>112</v>
      </c>
      <c r="B12" s="8">
        <v>6</v>
      </c>
      <c r="C12" s="9" t="str">
        <f>рВ!C57</f>
        <v>Тодрамович Александр</v>
      </c>
      <c r="D12" s="6"/>
      <c r="E12" s="6"/>
      <c r="F12" s="6"/>
      <c r="G12" s="6"/>
      <c r="H12" s="6"/>
      <c r="I12" s="6"/>
    </row>
    <row r="13" spans="1:9" ht="18">
      <c r="A13" s="7" t="s">
        <v>113</v>
      </c>
      <c r="B13" s="8">
        <v>7</v>
      </c>
      <c r="C13" s="9" t="str">
        <f>рВ!C60</f>
        <v>Уткулов Ринат</v>
      </c>
      <c r="D13" s="6"/>
      <c r="E13" s="6"/>
      <c r="F13" s="6"/>
      <c r="G13" s="6"/>
      <c r="H13" s="6"/>
      <c r="I13" s="6"/>
    </row>
    <row r="14" spans="1:9" ht="18">
      <c r="A14" s="7" t="s">
        <v>114</v>
      </c>
      <c r="B14" s="8">
        <v>8</v>
      </c>
      <c r="C14" s="9" t="str">
        <f>рВ!C62</f>
        <v>Шапошников Александр</v>
      </c>
      <c r="D14" s="6"/>
      <c r="E14" s="6"/>
      <c r="F14" s="6"/>
      <c r="G14" s="6"/>
      <c r="H14" s="6"/>
      <c r="I14" s="6"/>
    </row>
    <row r="15" spans="1:9" ht="18">
      <c r="A15" s="7" t="s">
        <v>115</v>
      </c>
      <c r="B15" s="8">
        <v>9</v>
      </c>
      <c r="C15" s="9" t="str">
        <f>рВ!G57</f>
        <v>Баринов Владимир</v>
      </c>
      <c r="D15" s="6"/>
      <c r="E15" s="6"/>
      <c r="F15" s="6"/>
      <c r="G15" s="6"/>
      <c r="H15" s="6"/>
      <c r="I15" s="6"/>
    </row>
    <row r="16" spans="1:9" ht="18">
      <c r="A16" s="7" t="s">
        <v>116</v>
      </c>
      <c r="B16" s="8">
        <v>10</v>
      </c>
      <c r="C16" s="9" t="str">
        <f>рВ!G60</f>
        <v>Могилевская Инесса</v>
      </c>
      <c r="D16" s="6"/>
      <c r="E16" s="6"/>
      <c r="F16" s="6"/>
      <c r="G16" s="6"/>
      <c r="H16" s="6"/>
      <c r="I16" s="6"/>
    </row>
    <row r="17" spans="1:9" ht="18">
      <c r="A17" s="7" t="s">
        <v>117</v>
      </c>
      <c r="B17" s="8">
        <v>11</v>
      </c>
      <c r="C17" s="9" t="str">
        <f>рВ!G64</f>
        <v>Тагиров Сайфулла</v>
      </c>
      <c r="D17" s="6"/>
      <c r="E17" s="6"/>
      <c r="F17" s="6"/>
      <c r="G17" s="6"/>
      <c r="H17" s="6"/>
      <c r="I17" s="6"/>
    </row>
    <row r="18" spans="1:9" ht="18">
      <c r="A18" s="7" t="s">
        <v>118</v>
      </c>
      <c r="B18" s="8">
        <v>12</v>
      </c>
      <c r="C18" s="9" t="str">
        <f>рВ!G66</f>
        <v>Куряева Валентина</v>
      </c>
      <c r="D18" s="6"/>
      <c r="E18" s="6"/>
      <c r="F18" s="6"/>
      <c r="G18" s="6"/>
      <c r="H18" s="6"/>
      <c r="I18" s="6"/>
    </row>
    <row r="19" spans="1:9" ht="18">
      <c r="A19" s="7" t="s">
        <v>18</v>
      </c>
      <c r="B19" s="8">
        <v>13</v>
      </c>
      <c r="C19" s="9">
        <f>рВ!D67</f>
        <v>0</v>
      </c>
      <c r="D19" s="6"/>
      <c r="E19" s="6"/>
      <c r="F19" s="6"/>
      <c r="G19" s="6"/>
      <c r="H19" s="6"/>
      <c r="I19" s="6"/>
    </row>
    <row r="20" spans="1:9" ht="18">
      <c r="A20" s="7" t="s">
        <v>18</v>
      </c>
      <c r="B20" s="8">
        <v>14</v>
      </c>
      <c r="C20" s="9">
        <f>рВ!D70</f>
        <v>0</v>
      </c>
      <c r="D20" s="6"/>
      <c r="E20" s="6"/>
      <c r="F20" s="6"/>
      <c r="G20" s="6"/>
      <c r="H20" s="6"/>
      <c r="I20" s="6"/>
    </row>
    <row r="21" spans="1:9" ht="18">
      <c r="A21" s="7" t="s">
        <v>18</v>
      </c>
      <c r="B21" s="8">
        <v>15</v>
      </c>
      <c r="C21" s="9">
        <f>рВ!G69</f>
        <v>0</v>
      </c>
      <c r="D21" s="6"/>
      <c r="E21" s="6"/>
      <c r="F21" s="6"/>
      <c r="G21" s="6"/>
      <c r="H21" s="6"/>
      <c r="I21" s="6"/>
    </row>
    <row r="22" spans="1:9" ht="18">
      <c r="A22" s="7" t="s">
        <v>18</v>
      </c>
      <c r="B22" s="8">
        <v>16</v>
      </c>
      <c r="C22" s="9">
        <f>рВ!G71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2" t="str">
        <f>СпВ!A1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СпВ!A2</f>
        <v>Полуфинал ветеранов Турнира Сергей Шпрах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СпВ!A3</f>
        <v>40741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Шакиров Ильяс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107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107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Баринов Владимир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114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Шапошников Александр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107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Хубатулин Ринат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111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Куряева Валентина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111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110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Стародубцев Олег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107</v>
      </c>
      <c r="G20" s="15"/>
      <c r="H20" s="15"/>
      <c r="I20" s="15"/>
    </row>
    <row r="21" spans="1:9" ht="12.75">
      <c r="A21" s="12">
        <v>3</v>
      </c>
      <c r="B21" s="13" t="str">
        <f>СпВ!A9</f>
        <v>Тодрамович Александр</v>
      </c>
      <c r="C21" s="11"/>
      <c r="D21" s="11"/>
      <c r="E21" s="18"/>
      <c r="F21" s="23"/>
      <c r="G21" s="11"/>
      <c r="H21" s="41" t="s">
        <v>19</v>
      </c>
      <c r="I21" s="41"/>
    </row>
    <row r="22" spans="1:9" ht="12.75">
      <c r="A22" s="11"/>
      <c r="B22" s="14">
        <v>5</v>
      </c>
      <c r="C22" s="15" t="s">
        <v>109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109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Могилевская Инесса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112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Уткулов Ринат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108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Савилов Дмитрий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113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Тагиров Сайфулла</v>
      </c>
      <c r="C31" s="18"/>
      <c r="D31" s="18"/>
      <c r="E31" s="12">
        <v>-15</v>
      </c>
      <c r="F31" s="13" t="str">
        <f>IF(F20=E12,E28,IF(F20=E28,E12,0))</f>
        <v>Рудаков Константин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108</v>
      </c>
      <c r="E32" s="11"/>
      <c r="F32" s="23"/>
      <c r="G32" s="11"/>
      <c r="H32" s="41" t="s">
        <v>20</v>
      </c>
      <c r="I32" s="41"/>
    </row>
    <row r="33" spans="1:9" ht="12.75">
      <c r="A33" s="12">
        <v>15</v>
      </c>
      <c r="B33" s="13" t="str">
        <f>СпВ!A21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108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Рудаков Константин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Хубатулин Ринат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115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Баринов Владимир</v>
      </c>
      <c r="C39" s="14">
        <v>20</v>
      </c>
      <c r="D39" s="24" t="s">
        <v>113</v>
      </c>
      <c r="E39" s="14">
        <v>26</v>
      </c>
      <c r="F39" s="24" t="s">
        <v>113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Савилов Дмитрий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Куряева Валентина</v>
      </c>
      <c r="C41" s="11"/>
      <c r="D41" s="14">
        <v>24</v>
      </c>
      <c r="E41" s="25" t="s">
        <v>113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118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112</v>
      </c>
      <c r="E43" s="23"/>
      <c r="F43" s="14">
        <v>28</v>
      </c>
      <c r="G43" s="24" t="s">
        <v>113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Уткулов Ринат</v>
      </c>
      <c r="D44" s="11"/>
      <c r="E44" s="23"/>
      <c r="F44" s="18"/>
      <c r="G44" s="11"/>
      <c r="H44" s="41" t="s">
        <v>21</v>
      </c>
      <c r="I44" s="41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Тодрамович Александр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117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Могилевская Инесса</v>
      </c>
      <c r="C47" s="14">
        <v>22</v>
      </c>
      <c r="D47" s="24" t="s">
        <v>110</v>
      </c>
      <c r="E47" s="14">
        <v>27</v>
      </c>
      <c r="F47" s="25" t="s">
        <v>110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Стародубцев Олег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Тагиров Сайфулла</v>
      </c>
      <c r="C49" s="11"/>
      <c r="D49" s="14">
        <v>25</v>
      </c>
      <c r="E49" s="25" t="s">
        <v>110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116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114</v>
      </c>
      <c r="E51" s="23"/>
      <c r="F51" s="12">
        <v>-28</v>
      </c>
      <c r="G51" s="13" t="str">
        <f>IF(G43=F39,F47,IF(G43=F47,F39,0))</f>
        <v>Стародубцев Олег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Шапошников Александр</v>
      </c>
      <c r="D52" s="11"/>
      <c r="E52" s="23"/>
      <c r="F52" s="11"/>
      <c r="G52" s="27"/>
      <c r="H52" s="41" t="s">
        <v>22</v>
      </c>
      <c r="I52" s="4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Хубатулин Ринат</v>
      </c>
      <c r="C54" s="11"/>
      <c r="D54" s="12">
        <v>-20</v>
      </c>
      <c r="E54" s="13" t="str">
        <f>IF(D39=C38,C40,IF(D39=C40,C38,0))</f>
        <v>Баринов Владимир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111</v>
      </c>
      <c r="D55" s="11"/>
      <c r="E55" s="14">
        <v>31</v>
      </c>
      <c r="F55" s="15" t="s">
        <v>115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Тодрамович Александр</v>
      </c>
      <c r="C56" s="28" t="s">
        <v>23</v>
      </c>
      <c r="D56" s="12">
        <v>-21</v>
      </c>
      <c r="E56" s="17" t="str">
        <f>IF(D43=C42,C44,IF(D43=C44,C42,0))</f>
        <v>Куряева Валентина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Тодрамович Александр</v>
      </c>
      <c r="D57" s="11"/>
      <c r="E57" s="11"/>
      <c r="F57" s="14">
        <v>33</v>
      </c>
      <c r="G57" s="15" t="s">
        <v>115</v>
      </c>
      <c r="H57" s="21"/>
      <c r="I57" s="21"/>
    </row>
    <row r="58" spans="1:9" ht="12.75">
      <c r="A58" s="11"/>
      <c r="B58" s="11"/>
      <c r="C58" s="28" t="s">
        <v>24</v>
      </c>
      <c r="D58" s="12">
        <v>-22</v>
      </c>
      <c r="E58" s="13" t="str">
        <f>IF(D47=C46,C48,IF(D47=C48,C46,0))</f>
        <v>Могилевская Инесса</v>
      </c>
      <c r="F58" s="18"/>
      <c r="G58" s="11"/>
      <c r="H58" s="41" t="s">
        <v>25</v>
      </c>
      <c r="I58" s="41"/>
    </row>
    <row r="59" spans="1:9" ht="12.75">
      <c r="A59" s="12">
        <v>-24</v>
      </c>
      <c r="B59" s="13" t="str">
        <f>IF(E41=D39,D43,IF(E41=D43,D39,0))</f>
        <v>Уткулов Ринат</v>
      </c>
      <c r="C59" s="11"/>
      <c r="D59" s="11"/>
      <c r="E59" s="14">
        <v>32</v>
      </c>
      <c r="F59" s="19" t="s">
        <v>117</v>
      </c>
      <c r="G59" s="29"/>
      <c r="H59" s="11"/>
      <c r="I59" s="11"/>
    </row>
    <row r="60" spans="1:9" ht="12.75">
      <c r="A60" s="11"/>
      <c r="B60" s="14">
        <v>30</v>
      </c>
      <c r="C60" s="15" t="s">
        <v>112</v>
      </c>
      <c r="D60" s="12">
        <v>-23</v>
      </c>
      <c r="E60" s="17" t="str">
        <f>IF(D51=C50,C52,IF(D51=C52,C50,0))</f>
        <v>Тагиров Сайфулла</v>
      </c>
      <c r="F60" s="12">
        <v>-33</v>
      </c>
      <c r="G60" s="13" t="str">
        <f>IF(G57=F55,F59,IF(G57=F59,F55,0))</f>
        <v>Могилевская Инесса</v>
      </c>
      <c r="H60" s="21"/>
      <c r="I60" s="21"/>
    </row>
    <row r="61" spans="1:9" ht="12.75">
      <c r="A61" s="12">
        <v>-25</v>
      </c>
      <c r="B61" s="17" t="str">
        <f>IF(E49=D47,D51,IF(E49=D51,D47,0))</f>
        <v>Шапошников Александр</v>
      </c>
      <c r="C61" s="28" t="s">
        <v>26</v>
      </c>
      <c r="D61" s="11"/>
      <c r="E61" s="11"/>
      <c r="F61" s="11"/>
      <c r="G61" s="11"/>
      <c r="H61" s="41" t="s">
        <v>27</v>
      </c>
      <c r="I61" s="41"/>
    </row>
    <row r="62" spans="1:9" ht="12.75">
      <c r="A62" s="11"/>
      <c r="B62" s="12">
        <v>-30</v>
      </c>
      <c r="C62" s="13" t="str">
        <f>IF(C60=B59,B61,IF(C60=B61,B59,0))</f>
        <v>Шапошников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28</v>
      </c>
      <c r="D63" s="11"/>
      <c r="E63" s="12">
        <v>-31</v>
      </c>
      <c r="F63" s="13" t="str">
        <f>IF(F55=E54,E56,IF(F55=E56,E54,0))</f>
        <v>Куряева Валентина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116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Тагиров Сайфулла</v>
      </c>
      <c r="G65" s="11"/>
      <c r="H65" s="41" t="s">
        <v>29</v>
      </c>
      <c r="I65" s="41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Куряева Валентина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1" t="s">
        <v>30</v>
      </c>
      <c r="I67" s="41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31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1" t="s">
        <v>32</v>
      </c>
      <c r="I70" s="41"/>
    </row>
    <row r="71" spans="1:9" ht="12.75">
      <c r="A71" s="11"/>
      <c r="B71" s="11"/>
      <c r="C71" s="11"/>
      <c r="D71" s="28" t="s">
        <v>33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1" t="s">
        <v>34</v>
      </c>
      <c r="I72" s="4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5.75">
      <c r="A2" s="77" t="s">
        <v>119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40741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76"/>
      <c r="B4" s="76"/>
      <c r="C4" s="76"/>
      <c r="D4" s="76"/>
      <c r="E4" s="76"/>
      <c r="F4" s="76"/>
      <c r="G4" s="76"/>
      <c r="H4" s="76"/>
      <c r="I4" s="76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120</v>
      </c>
      <c r="B7" s="8">
        <v>1</v>
      </c>
      <c r="C7" s="9" t="str">
        <f>Кстр1!G36</f>
        <v>Шарипов Давид</v>
      </c>
      <c r="D7" s="6"/>
      <c r="E7" s="6"/>
      <c r="F7" s="6"/>
      <c r="G7" s="6"/>
      <c r="H7" s="6"/>
      <c r="I7" s="6"/>
    </row>
    <row r="8" spans="1:9" ht="18">
      <c r="A8" s="7" t="s">
        <v>121</v>
      </c>
      <c r="B8" s="8">
        <v>2</v>
      </c>
      <c r="C8" s="9" t="str">
        <f>Кстр1!G56</f>
        <v>Ратникова Наталья</v>
      </c>
      <c r="D8" s="6"/>
      <c r="E8" s="6"/>
      <c r="F8" s="6"/>
      <c r="G8" s="6"/>
      <c r="H8" s="6"/>
      <c r="I8" s="6"/>
    </row>
    <row r="9" spans="1:9" ht="18">
      <c r="A9" s="7" t="s">
        <v>122</v>
      </c>
      <c r="B9" s="8">
        <v>3</v>
      </c>
      <c r="C9" s="9" t="str">
        <f>Кстр2!I22</f>
        <v>Кузнецов Дмитрий</v>
      </c>
      <c r="D9" s="6"/>
      <c r="E9" s="6"/>
      <c r="F9" s="6"/>
      <c r="G9" s="6"/>
      <c r="H9" s="6"/>
      <c r="I9" s="6"/>
    </row>
    <row r="10" spans="1:9" ht="18">
      <c r="A10" s="7" t="s">
        <v>123</v>
      </c>
      <c r="B10" s="8">
        <v>4</v>
      </c>
      <c r="C10" s="9" t="str">
        <f>Кстр2!I32</f>
        <v>Мазурин Александр</v>
      </c>
      <c r="D10" s="6"/>
      <c r="E10" s="6"/>
      <c r="F10" s="6"/>
      <c r="G10" s="6"/>
      <c r="H10" s="6"/>
      <c r="I10" s="6"/>
    </row>
    <row r="11" spans="1:9" ht="18">
      <c r="A11" s="7" t="s">
        <v>124</v>
      </c>
      <c r="B11" s="8">
        <v>5</v>
      </c>
      <c r="C11" s="9" t="str">
        <f>Кстр1!G63</f>
        <v>Лютый Олег</v>
      </c>
      <c r="D11" s="6"/>
      <c r="E11" s="6"/>
      <c r="F11" s="6"/>
      <c r="G11" s="6"/>
      <c r="H11" s="6"/>
      <c r="I11" s="6"/>
    </row>
    <row r="12" spans="1:9" ht="18">
      <c r="A12" s="7" t="s">
        <v>125</v>
      </c>
      <c r="B12" s="8">
        <v>6</v>
      </c>
      <c r="C12" s="9" t="str">
        <f>Кстр1!G65</f>
        <v>Сагитов Александр</v>
      </c>
      <c r="D12" s="6"/>
      <c r="E12" s="6"/>
      <c r="F12" s="6"/>
      <c r="G12" s="6"/>
      <c r="H12" s="6"/>
      <c r="I12" s="6"/>
    </row>
    <row r="13" spans="1:9" ht="18">
      <c r="A13" s="7" t="s">
        <v>126</v>
      </c>
      <c r="B13" s="8">
        <v>7</v>
      </c>
      <c r="C13" s="9" t="str">
        <f>Кстр1!G68</f>
        <v>Шаймухаметов Альберт</v>
      </c>
      <c r="D13" s="6"/>
      <c r="E13" s="6"/>
      <c r="F13" s="6"/>
      <c r="G13" s="6"/>
      <c r="H13" s="6"/>
      <c r="I13" s="6"/>
    </row>
    <row r="14" spans="1:9" ht="18">
      <c r="A14" s="7" t="s">
        <v>127</v>
      </c>
      <c r="B14" s="8">
        <v>8</v>
      </c>
      <c r="C14" s="9" t="str">
        <f>Кстр1!G70</f>
        <v>Семенов Константин</v>
      </c>
      <c r="D14" s="6"/>
      <c r="E14" s="6"/>
      <c r="F14" s="6"/>
      <c r="G14" s="6"/>
      <c r="H14" s="6"/>
      <c r="I14" s="6"/>
    </row>
    <row r="15" spans="1:9" ht="18">
      <c r="A15" s="7" t="s">
        <v>128</v>
      </c>
      <c r="B15" s="8">
        <v>9</v>
      </c>
      <c r="C15" s="9" t="str">
        <f>Кстр1!D72</f>
        <v>Горбунов Валентин</v>
      </c>
      <c r="D15" s="6"/>
      <c r="E15" s="6"/>
      <c r="F15" s="6"/>
      <c r="G15" s="6"/>
      <c r="H15" s="6"/>
      <c r="I15" s="6"/>
    </row>
    <row r="16" spans="1:9" ht="18">
      <c r="A16" s="7" t="s">
        <v>78</v>
      </c>
      <c r="B16" s="8">
        <v>10</v>
      </c>
      <c r="C16" s="9" t="str">
        <f>Кстр1!D75</f>
        <v>Коробко Павел</v>
      </c>
      <c r="D16" s="6"/>
      <c r="E16" s="6"/>
      <c r="F16" s="6"/>
      <c r="G16" s="6"/>
      <c r="H16" s="6"/>
      <c r="I16" s="6"/>
    </row>
    <row r="17" spans="1:9" ht="18">
      <c r="A17" s="7" t="s">
        <v>129</v>
      </c>
      <c r="B17" s="8">
        <v>11</v>
      </c>
      <c r="C17" s="9" t="str">
        <f>Кстр1!G73</f>
        <v>Асылгужин Марсель</v>
      </c>
      <c r="D17" s="6"/>
      <c r="E17" s="6"/>
      <c r="F17" s="6"/>
      <c r="G17" s="6"/>
      <c r="H17" s="6"/>
      <c r="I17" s="6"/>
    </row>
    <row r="18" spans="1:9" ht="18">
      <c r="A18" s="7" t="s">
        <v>82</v>
      </c>
      <c r="B18" s="8">
        <v>12</v>
      </c>
      <c r="C18" s="9" t="str">
        <f>Кстр1!G75</f>
        <v>Байрамалов Леонид</v>
      </c>
      <c r="D18" s="6"/>
      <c r="E18" s="6"/>
      <c r="F18" s="6"/>
      <c r="G18" s="6"/>
      <c r="H18" s="6"/>
      <c r="I18" s="6"/>
    </row>
    <row r="19" spans="1:9" ht="18">
      <c r="A19" s="7" t="s">
        <v>130</v>
      </c>
      <c r="B19" s="8">
        <v>13</v>
      </c>
      <c r="C19" s="9" t="str">
        <f>Кстр2!I40</f>
        <v>Бочаров Артем</v>
      </c>
      <c r="D19" s="6"/>
      <c r="E19" s="6"/>
      <c r="F19" s="6"/>
      <c r="G19" s="6"/>
      <c r="H19" s="6"/>
      <c r="I19" s="6"/>
    </row>
    <row r="20" spans="1:9" ht="18">
      <c r="A20" s="7" t="s">
        <v>131</v>
      </c>
      <c r="B20" s="8">
        <v>14</v>
      </c>
      <c r="C20" s="9" t="str">
        <f>Кстр2!I44</f>
        <v>Бражников Евгений</v>
      </c>
      <c r="D20" s="6"/>
      <c r="E20" s="6"/>
      <c r="F20" s="6"/>
      <c r="G20" s="6"/>
      <c r="H20" s="6"/>
      <c r="I20" s="6"/>
    </row>
    <row r="21" spans="1:9" ht="18">
      <c r="A21" s="7" t="s">
        <v>79</v>
      </c>
      <c r="B21" s="8">
        <v>15</v>
      </c>
      <c r="C21" s="9" t="str">
        <f>Кстр2!I46</f>
        <v>Ларионов Дмитрий</v>
      </c>
      <c r="D21" s="6"/>
      <c r="E21" s="6"/>
      <c r="F21" s="6"/>
      <c r="G21" s="6"/>
      <c r="H21" s="6"/>
      <c r="I21" s="6"/>
    </row>
    <row r="22" spans="1:9" ht="18">
      <c r="A22" s="7" t="s">
        <v>132</v>
      </c>
      <c r="B22" s="8">
        <v>16</v>
      </c>
      <c r="C22" s="9" t="str">
        <f>Кстр2!I48</f>
        <v>Прокофьев Михаил</v>
      </c>
      <c r="D22" s="6"/>
      <c r="E22" s="6"/>
      <c r="F22" s="6"/>
      <c r="G22" s="6"/>
      <c r="H22" s="6"/>
      <c r="I22" s="6"/>
    </row>
    <row r="23" spans="1:9" ht="18">
      <c r="A23" s="7" t="s">
        <v>87</v>
      </c>
      <c r="B23" s="8">
        <v>17</v>
      </c>
      <c r="C23" s="9" t="str">
        <f>Кстр2!E44</f>
        <v>Мызников Сергей</v>
      </c>
      <c r="D23" s="6"/>
      <c r="E23" s="6"/>
      <c r="F23" s="6"/>
      <c r="G23" s="6"/>
      <c r="H23" s="6"/>
      <c r="I23" s="6"/>
    </row>
    <row r="24" spans="1:9" ht="18">
      <c r="A24" s="7" t="s">
        <v>89</v>
      </c>
      <c r="B24" s="8">
        <v>18</v>
      </c>
      <c r="C24" s="9" t="str">
        <f>Кстр2!E50</f>
        <v>Осинский Александр</v>
      </c>
      <c r="D24" s="6"/>
      <c r="E24" s="6"/>
      <c r="F24" s="6"/>
      <c r="G24" s="6"/>
      <c r="H24" s="6"/>
      <c r="I24" s="6"/>
    </row>
    <row r="25" spans="1:9" ht="18">
      <c r="A25" s="7" t="s">
        <v>133</v>
      </c>
      <c r="B25" s="8">
        <v>19</v>
      </c>
      <c r="C25" s="9" t="str">
        <f>Кстр2!E53</f>
        <v>Алмаев Раис</v>
      </c>
      <c r="D25" s="6"/>
      <c r="E25" s="6"/>
      <c r="F25" s="6"/>
      <c r="G25" s="6"/>
      <c r="H25" s="6"/>
      <c r="I25" s="6"/>
    </row>
    <row r="26" spans="1:9" ht="18">
      <c r="A26" s="7" t="s">
        <v>71</v>
      </c>
      <c r="B26" s="8">
        <v>20</v>
      </c>
      <c r="C26" s="9" t="str">
        <f>Кстр2!E55</f>
        <v>Султанмуратов Ильдар</v>
      </c>
      <c r="D26" s="6"/>
      <c r="E26" s="6"/>
      <c r="F26" s="6"/>
      <c r="G26" s="6"/>
      <c r="H26" s="6"/>
      <c r="I26" s="6"/>
    </row>
    <row r="27" spans="1:9" ht="18">
      <c r="A27" s="7" t="s">
        <v>18</v>
      </c>
      <c r="B27" s="8">
        <v>21</v>
      </c>
      <c r="C27" s="9">
        <f>Кстр2!I53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18</v>
      </c>
      <c r="B28" s="8">
        <v>22</v>
      </c>
      <c r="C28" s="9">
        <f>Кстр2!I57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18</v>
      </c>
      <c r="B29" s="8">
        <v>23</v>
      </c>
      <c r="C29" s="9">
        <f>Кстр2!I59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18</v>
      </c>
      <c r="B30" s="8">
        <v>24</v>
      </c>
      <c r="C30" s="9">
        <f>Кстр2!I61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18</v>
      </c>
      <c r="B31" s="8">
        <v>25</v>
      </c>
      <c r="C31" s="9">
        <f>Кстр2!E63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18</v>
      </c>
      <c r="B32" s="8">
        <v>26</v>
      </c>
      <c r="C32" s="9">
        <f>Кстр2!E69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18</v>
      </c>
      <c r="B33" s="8">
        <v>27</v>
      </c>
      <c r="C33" s="9">
        <f>Кстр2!E72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18</v>
      </c>
      <c r="B34" s="8">
        <v>28</v>
      </c>
      <c r="C34" s="9">
        <f>Кстр2!E74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18</v>
      </c>
      <c r="B35" s="8">
        <v>29</v>
      </c>
      <c r="C35" s="9">
        <f>Кстр2!I66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18</v>
      </c>
      <c r="B36" s="8">
        <v>30</v>
      </c>
      <c r="C36" s="9">
        <f>Кстр2!I70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18</v>
      </c>
      <c r="B37" s="8">
        <v>31</v>
      </c>
      <c r="C37" s="9">
        <f>Кстр2!I72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18</v>
      </c>
      <c r="B38" s="8">
        <v>32</v>
      </c>
      <c r="C38" s="9">
        <f>Кстр2!I74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79" t="str">
        <f>СпК!A1</f>
        <v>Кубок Башкортостана 2011</v>
      </c>
      <c r="B1" s="79"/>
      <c r="C1" s="79"/>
      <c r="D1" s="79"/>
      <c r="E1" s="79"/>
      <c r="F1" s="79"/>
      <c r="G1" s="79"/>
    </row>
    <row r="2" spans="1:7" ht="15.75">
      <c r="A2" s="79" t="str">
        <f>СпК!A2</f>
        <v>Полуфинал Турнира Сергей Шпрах</v>
      </c>
      <c r="B2" s="79"/>
      <c r="C2" s="79"/>
      <c r="D2" s="79"/>
      <c r="E2" s="79"/>
      <c r="F2" s="79"/>
      <c r="G2" s="79"/>
    </row>
    <row r="3" spans="1:7" ht="15.75">
      <c r="A3" s="78">
        <f>СпК!A3</f>
        <v>40741</v>
      </c>
      <c r="B3" s="78"/>
      <c r="C3" s="78"/>
      <c r="D3" s="78"/>
      <c r="E3" s="78"/>
      <c r="F3" s="78"/>
      <c r="G3" s="78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СпК!A7</f>
        <v>Ратникова Наталья</v>
      </c>
      <c r="C5" s="11"/>
      <c r="D5" s="11"/>
      <c r="E5" s="11"/>
      <c r="F5" s="11"/>
      <c r="G5" s="1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0.5" customHeight="1">
      <c r="A6" s="11"/>
      <c r="B6" s="14">
        <v>1</v>
      </c>
      <c r="C6" s="15" t="s">
        <v>120</v>
      </c>
      <c r="D6" s="11"/>
      <c r="E6" s="16"/>
      <c r="F6" s="11"/>
      <c r="G6" s="1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0.5" customHeight="1">
      <c r="A7" s="12">
        <v>32</v>
      </c>
      <c r="B7" s="17" t="str">
        <f>СпК!A38</f>
        <v>_</v>
      </c>
      <c r="C7" s="18"/>
      <c r="D7" s="11"/>
      <c r="E7" s="11"/>
      <c r="F7" s="11"/>
      <c r="G7" s="1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0.5" customHeight="1">
      <c r="A8" s="11"/>
      <c r="B8" s="11"/>
      <c r="C8" s="14">
        <v>17</v>
      </c>
      <c r="D8" s="15" t="s">
        <v>120</v>
      </c>
      <c r="E8" s="11"/>
      <c r="F8" s="11"/>
      <c r="G8" s="1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.5" customHeight="1">
      <c r="A9" s="12">
        <v>17</v>
      </c>
      <c r="B9" s="13" t="str">
        <f>СпК!A23</f>
        <v>Бражников Евгений</v>
      </c>
      <c r="C9" s="18"/>
      <c r="D9" s="18"/>
      <c r="E9" s="11"/>
      <c r="F9" s="11"/>
      <c r="G9" s="1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0.5" customHeight="1">
      <c r="A10" s="11"/>
      <c r="B10" s="14">
        <v>2</v>
      </c>
      <c r="C10" s="19" t="s">
        <v>132</v>
      </c>
      <c r="D10" s="18"/>
      <c r="E10" s="11"/>
      <c r="F10" s="11"/>
      <c r="G10" s="1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0.5" customHeight="1">
      <c r="A11" s="12">
        <v>16</v>
      </c>
      <c r="B11" s="17" t="str">
        <f>СпК!A22</f>
        <v>Осинский Александр</v>
      </c>
      <c r="C11" s="11"/>
      <c r="D11" s="18"/>
      <c r="E11" s="11"/>
      <c r="F11" s="11"/>
      <c r="G11" s="1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0.5" customHeight="1">
      <c r="A12" s="11"/>
      <c r="B12" s="11"/>
      <c r="C12" s="11"/>
      <c r="D12" s="14">
        <v>25</v>
      </c>
      <c r="E12" s="15" t="s">
        <v>120</v>
      </c>
      <c r="F12" s="11"/>
      <c r="G12" s="20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12">
        <v>9</v>
      </c>
      <c r="B13" s="13" t="str">
        <f>СпК!A15</f>
        <v>Семенов Константин</v>
      </c>
      <c r="C13" s="11"/>
      <c r="D13" s="18"/>
      <c r="E13" s="18"/>
      <c r="F13" s="11"/>
      <c r="G13" s="20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11"/>
      <c r="B14" s="14">
        <v>3</v>
      </c>
      <c r="C14" s="15" t="s">
        <v>128</v>
      </c>
      <c r="D14" s="18"/>
      <c r="E14" s="18"/>
      <c r="F14" s="11"/>
      <c r="G14" s="20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12">
        <v>24</v>
      </c>
      <c r="B15" s="17" t="str">
        <f>СпК!A30</f>
        <v>_</v>
      </c>
      <c r="C15" s="18"/>
      <c r="D15" s="18"/>
      <c r="E15" s="18"/>
      <c r="F15" s="11"/>
      <c r="G15" s="20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11"/>
      <c r="B16" s="11"/>
      <c r="C16" s="14">
        <v>18</v>
      </c>
      <c r="D16" s="19" t="s">
        <v>127</v>
      </c>
      <c r="E16" s="18"/>
      <c r="F16" s="11"/>
      <c r="G16" s="20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12">
        <v>25</v>
      </c>
      <c r="B17" s="13" t="str">
        <f>СпК!A31</f>
        <v>_</v>
      </c>
      <c r="C17" s="18"/>
      <c r="D17" s="11"/>
      <c r="E17" s="18"/>
      <c r="F17" s="11"/>
      <c r="G17" s="20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11"/>
      <c r="B18" s="14">
        <v>4</v>
      </c>
      <c r="C18" s="19" t="s">
        <v>127</v>
      </c>
      <c r="D18" s="11"/>
      <c r="E18" s="18"/>
      <c r="F18" s="11"/>
      <c r="G18" s="1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12">
        <v>8</v>
      </c>
      <c r="B19" s="17" t="str">
        <f>СпК!A14</f>
        <v>Кузнецов Дмитрий</v>
      </c>
      <c r="C19" s="11"/>
      <c r="D19" s="11"/>
      <c r="E19" s="18"/>
      <c r="F19" s="11"/>
      <c r="G19" s="1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11"/>
      <c r="B20" s="11"/>
      <c r="C20" s="11"/>
      <c r="D20" s="11"/>
      <c r="E20" s="14">
        <v>29</v>
      </c>
      <c r="F20" s="15" t="s">
        <v>120</v>
      </c>
      <c r="G20" s="1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12">
        <v>5</v>
      </c>
      <c r="B21" s="13" t="str">
        <f>СпК!A11</f>
        <v>Мазурин Александр</v>
      </c>
      <c r="C21" s="11"/>
      <c r="D21" s="11"/>
      <c r="E21" s="18"/>
      <c r="F21" s="18"/>
      <c r="G21" s="1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customHeight="1">
      <c r="A22" s="11"/>
      <c r="B22" s="14">
        <v>5</v>
      </c>
      <c r="C22" s="15" t="s">
        <v>124</v>
      </c>
      <c r="D22" s="11"/>
      <c r="E22" s="18"/>
      <c r="F22" s="18"/>
      <c r="G22" s="1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" customHeight="1">
      <c r="A23" s="12">
        <v>28</v>
      </c>
      <c r="B23" s="17" t="str">
        <f>СпК!A34</f>
        <v>_</v>
      </c>
      <c r="C23" s="18"/>
      <c r="D23" s="11"/>
      <c r="E23" s="18"/>
      <c r="F23" s="18"/>
      <c r="G23" s="1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" customHeight="1">
      <c r="A24" s="11"/>
      <c r="B24" s="11"/>
      <c r="C24" s="14">
        <v>19</v>
      </c>
      <c r="D24" s="15" t="s">
        <v>82</v>
      </c>
      <c r="E24" s="18"/>
      <c r="F24" s="18"/>
      <c r="G24" s="1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12">
        <v>21</v>
      </c>
      <c r="B25" s="13" t="str">
        <f>СпК!A27</f>
        <v>_</v>
      </c>
      <c r="C25" s="18"/>
      <c r="D25" s="18"/>
      <c r="E25" s="18"/>
      <c r="F25" s="18"/>
      <c r="G25" s="1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customHeight="1">
      <c r="A26" s="11"/>
      <c r="B26" s="14">
        <v>6</v>
      </c>
      <c r="C26" s="19" t="s">
        <v>82</v>
      </c>
      <c r="D26" s="18"/>
      <c r="E26" s="18"/>
      <c r="F26" s="18"/>
      <c r="G26" s="1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" customHeight="1">
      <c r="A27" s="12">
        <v>12</v>
      </c>
      <c r="B27" s="17" t="str">
        <f>СпК!A18</f>
        <v>Байрамалов Леонид</v>
      </c>
      <c r="C27" s="11"/>
      <c r="D27" s="18"/>
      <c r="E27" s="18"/>
      <c r="F27" s="18"/>
      <c r="G27" s="1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" customHeight="1">
      <c r="A28" s="11"/>
      <c r="B28" s="11"/>
      <c r="C28" s="11"/>
      <c r="D28" s="14">
        <v>26</v>
      </c>
      <c r="E28" s="19" t="s">
        <v>123</v>
      </c>
      <c r="F28" s="18"/>
      <c r="G28" s="1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" customHeight="1">
      <c r="A29" s="12">
        <v>13</v>
      </c>
      <c r="B29" s="13" t="str">
        <f>СпК!A19</f>
        <v>Бочаров Артем</v>
      </c>
      <c r="C29" s="11"/>
      <c r="D29" s="18"/>
      <c r="E29" s="11"/>
      <c r="F29" s="18"/>
      <c r="G29" s="1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" customHeight="1">
      <c r="A30" s="11"/>
      <c r="B30" s="14">
        <v>7</v>
      </c>
      <c r="C30" s="15" t="s">
        <v>130</v>
      </c>
      <c r="D30" s="18"/>
      <c r="E30" s="11"/>
      <c r="F30" s="18"/>
      <c r="G30" s="1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" customHeight="1">
      <c r="A31" s="12">
        <v>20</v>
      </c>
      <c r="B31" s="17" t="str">
        <f>СпК!A26</f>
        <v>Султанмуратов Ильдар</v>
      </c>
      <c r="C31" s="18"/>
      <c r="D31" s="18"/>
      <c r="E31" s="11"/>
      <c r="F31" s="18"/>
      <c r="G31" s="1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" customHeight="1">
      <c r="A32" s="11"/>
      <c r="B32" s="11"/>
      <c r="C32" s="14">
        <v>20</v>
      </c>
      <c r="D32" s="19" t="s">
        <v>123</v>
      </c>
      <c r="E32" s="11"/>
      <c r="F32" s="18"/>
      <c r="G32" s="1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" customHeight="1">
      <c r="A33" s="12">
        <v>29</v>
      </c>
      <c r="B33" s="13" t="str">
        <f>СпК!A35</f>
        <v>_</v>
      </c>
      <c r="C33" s="18"/>
      <c r="D33" s="11"/>
      <c r="E33" s="11"/>
      <c r="F33" s="18"/>
      <c r="G33" s="11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" customHeight="1">
      <c r="A34" s="11"/>
      <c r="B34" s="14">
        <v>8</v>
      </c>
      <c r="C34" s="19" t="s">
        <v>123</v>
      </c>
      <c r="D34" s="11"/>
      <c r="E34" s="11"/>
      <c r="F34" s="18"/>
      <c r="G34" s="11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customHeight="1">
      <c r="A35" s="12">
        <v>4</v>
      </c>
      <c r="B35" s="17" t="str">
        <f>СпК!A10</f>
        <v>Лютый Олег</v>
      </c>
      <c r="C35" s="11"/>
      <c r="D35" s="11"/>
      <c r="E35" s="11"/>
      <c r="F35" s="18"/>
      <c r="G35" s="11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121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" customHeight="1">
      <c r="A37" s="12">
        <v>3</v>
      </c>
      <c r="B37" s="13" t="str">
        <f>СпК!A9</f>
        <v>Горбунов Валентин</v>
      </c>
      <c r="C37" s="11"/>
      <c r="D37" s="11"/>
      <c r="E37" s="11"/>
      <c r="F37" s="18"/>
      <c r="G37" s="28" t="s">
        <v>19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" customHeight="1">
      <c r="A38" s="11"/>
      <c r="B38" s="14">
        <v>9</v>
      </c>
      <c r="C38" s="15" t="s">
        <v>122</v>
      </c>
      <c r="D38" s="11"/>
      <c r="E38" s="11"/>
      <c r="F38" s="18"/>
      <c r="G38" s="1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" customHeight="1">
      <c r="A39" s="12">
        <v>30</v>
      </c>
      <c r="B39" s="17" t="str">
        <f>СпК!A36</f>
        <v>_</v>
      </c>
      <c r="C39" s="18"/>
      <c r="D39" s="11"/>
      <c r="E39" s="11"/>
      <c r="F39" s="18"/>
      <c r="G39" s="11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customHeight="1">
      <c r="A40" s="11"/>
      <c r="B40" s="11"/>
      <c r="C40" s="14">
        <v>21</v>
      </c>
      <c r="D40" s="15" t="s">
        <v>122</v>
      </c>
      <c r="E40" s="11"/>
      <c r="F40" s="18"/>
      <c r="G40" s="11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" customHeight="1">
      <c r="A41" s="12">
        <v>19</v>
      </c>
      <c r="B41" s="13" t="str">
        <f>СпК!A25</f>
        <v>Алмаев Раис</v>
      </c>
      <c r="C41" s="18"/>
      <c r="D41" s="18"/>
      <c r="E41" s="11"/>
      <c r="F41" s="18"/>
      <c r="G41" s="11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customHeight="1">
      <c r="A42" s="11"/>
      <c r="B42" s="14">
        <v>10</v>
      </c>
      <c r="C42" s="19" t="s">
        <v>131</v>
      </c>
      <c r="D42" s="18"/>
      <c r="E42" s="11"/>
      <c r="F42" s="18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" customHeight="1">
      <c r="A43" s="12">
        <v>14</v>
      </c>
      <c r="B43" s="17" t="str">
        <f>СпК!A20</f>
        <v>Ларионов Дмитрий</v>
      </c>
      <c r="C43" s="11"/>
      <c r="D43" s="18"/>
      <c r="E43" s="11"/>
      <c r="F43" s="18"/>
      <c r="G43" s="11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" customHeight="1">
      <c r="A44" s="11"/>
      <c r="B44" s="11"/>
      <c r="C44" s="11"/>
      <c r="D44" s="14">
        <v>27</v>
      </c>
      <c r="E44" s="15" t="s">
        <v>129</v>
      </c>
      <c r="F44" s="18"/>
      <c r="G44" s="11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" customHeight="1">
      <c r="A45" s="12">
        <v>11</v>
      </c>
      <c r="B45" s="13" t="str">
        <f>СпК!A17</f>
        <v>Сагитов Александр</v>
      </c>
      <c r="C45" s="11"/>
      <c r="D45" s="18"/>
      <c r="E45" s="18"/>
      <c r="F45" s="18"/>
      <c r="G45" s="11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11"/>
      <c r="B46" s="14">
        <v>11</v>
      </c>
      <c r="C46" s="15" t="s">
        <v>129</v>
      </c>
      <c r="D46" s="18"/>
      <c r="E46" s="18"/>
      <c r="F46" s="18"/>
      <c r="G46" s="1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12">
        <v>22</v>
      </c>
      <c r="B47" s="17" t="str">
        <f>СпК!A28</f>
        <v>_</v>
      </c>
      <c r="C47" s="18"/>
      <c r="D47" s="18"/>
      <c r="E47" s="18"/>
      <c r="F47" s="18"/>
      <c r="G47" s="1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" customHeight="1">
      <c r="A48" s="11"/>
      <c r="B48" s="11"/>
      <c r="C48" s="14">
        <v>22</v>
      </c>
      <c r="D48" s="19" t="s">
        <v>129</v>
      </c>
      <c r="E48" s="18"/>
      <c r="F48" s="18"/>
      <c r="G48" s="1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" customHeight="1">
      <c r="A49" s="12">
        <v>27</v>
      </c>
      <c r="B49" s="13" t="str">
        <f>СпК!A33</f>
        <v>_</v>
      </c>
      <c r="C49" s="18"/>
      <c r="D49" s="11"/>
      <c r="E49" s="18"/>
      <c r="F49" s="18"/>
      <c r="G49" s="1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customHeight="1">
      <c r="A50" s="11"/>
      <c r="B50" s="14">
        <v>12</v>
      </c>
      <c r="C50" s="19" t="s">
        <v>125</v>
      </c>
      <c r="D50" s="11"/>
      <c r="E50" s="18"/>
      <c r="F50" s="18"/>
      <c r="G50" s="1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" customHeight="1">
      <c r="A51" s="12">
        <v>6</v>
      </c>
      <c r="B51" s="17" t="str">
        <f>СпК!A12</f>
        <v>Шаймухаметов Альберт</v>
      </c>
      <c r="C51" s="11"/>
      <c r="D51" s="11"/>
      <c r="E51" s="18"/>
      <c r="F51" s="18"/>
      <c r="G51" s="1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" customHeight="1">
      <c r="A52" s="11"/>
      <c r="B52" s="11"/>
      <c r="C52" s="11"/>
      <c r="D52" s="11"/>
      <c r="E52" s="14">
        <v>30</v>
      </c>
      <c r="F52" s="19" t="s">
        <v>121</v>
      </c>
      <c r="G52" s="1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" customHeight="1">
      <c r="A53" s="12">
        <v>7</v>
      </c>
      <c r="B53" s="13" t="str">
        <f>СпК!A13</f>
        <v>Асылгужин Марсель</v>
      </c>
      <c r="C53" s="11"/>
      <c r="D53" s="11"/>
      <c r="E53" s="18"/>
      <c r="F53" s="11"/>
      <c r="G53" s="1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" customHeight="1">
      <c r="A54" s="11"/>
      <c r="B54" s="14">
        <v>13</v>
      </c>
      <c r="C54" s="15" t="s">
        <v>126</v>
      </c>
      <c r="D54" s="11"/>
      <c r="E54" s="18"/>
      <c r="F54" s="11"/>
      <c r="G54" s="1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" customHeight="1">
      <c r="A55" s="12">
        <v>26</v>
      </c>
      <c r="B55" s="17" t="str">
        <f>СпК!A32</f>
        <v>_</v>
      </c>
      <c r="C55" s="18"/>
      <c r="D55" s="11"/>
      <c r="E55" s="18"/>
      <c r="F55" s="11"/>
      <c r="G55" s="1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>
      <c r="A56" s="11"/>
      <c r="B56" s="11"/>
      <c r="C56" s="14">
        <v>23</v>
      </c>
      <c r="D56" s="15" t="s">
        <v>126</v>
      </c>
      <c r="E56" s="18"/>
      <c r="F56" s="26">
        <v>-31</v>
      </c>
      <c r="G56" s="13" t="str">
        <f>IF(G36=F20,F52,IF(G36=F52,F20,0))</f>
        <v>Ратникова Наталья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>
      <c r="A57" s="12">
        <v>23</v>
      </c>
      <c r="B57" s="13" t="str">
        <f>СпК!A29</f>
        <v>_</v>
      </c>
      <c r="C57" s="18"/>
      <c r="D57" s="18"/>
      <c r="E57" s="18"/>
      <c r="F57" s="11"/>
      <c r="G57" s="28" t="s">
        <v>20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>
      <c r="A58" s="11"/>
      <c r="B58" s="14">
        <v>14</v>
      </c>
      <c r="C58" s="19" t="s">
        <v>78</v>
      </c>
      <c r="D58" s="18"/>
      <c r="E58" s="18"/>
      <c r="F58" s="11"/>
      <c r="G58" s="1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>
      <c r="A59" s="12">
        <v>10</v>
      </c>
      <c r="B59" s="17" t="str">
        <f>СпК!A16</f>
        <v>Коробко Павел</v>
      </c>
      <c r="C59" s="11"/>
      <c r="D59" s="18"/>
      <c r="E59" s="18"/>
      <c r="F59" s="11"/>
      <c r="G59" s="11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>
      <c r="A60" s="11"/>
      <c r="B60" s="11"/>
      <c r="C60" s="11"/>
      <c r="D60" s="14">
        <v>28</v>
      </c>
      <c r="E60" s="19" t="s">
        <v>121</v>
      </c>
      <c r="F60" s="11"/>
      <c r="G60" s="11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>
      <c r="A61" s="12">
        <v>15</v>
      </c>
      <c r="B61" s="13" t="str">
        <f>СпК!A21</f>
        <v>Прокофьев Михаил</v>
      </c>
      <c r="C61" s="11"/>
      <c r="D61" s="18"/>
      <c r="E61" s="11"/>
      <c r="F61" s="11"/>
      <c r="G61" s="11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>
      <c r="A62" s="11"/>
      <c r="B62" s="14">
        <v>15</v>
      </c>
      <c r="C62" s="15" t="s">
        <v>89</v>
      </c>
      <c r="D62" s="18"/>
      <c r="E62" s="12">
        <v>-58</v>
      </c>
      <c r="F62" s="13" t="str">
        <f>IF(Кстр2!H14=Кстр2!G10,Кстр2!G18,IF(Кстр2!H14=Кстр2!G18,Кстр2!G10,0))</f>
        <v>Сагитов Александр</v>
      </c>
      <c r="G62" s="11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>
      <c r="A63" s="12">
        <v>18</v>
      </c>
      <c r="B63" s="17" t="str">
        <f>СпК!A24</f>
        <v>Мызников Сергей</v>
      </c>
      <c r="C63" s="18"/>
      <c r="D63" s="18"/>
      <c r="E63" s="11"/>
      <c r="F63" s="14">
        <v>61</v>
      </c>
      <c r="G63" s="15" t="s">
        <v>123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>
      <c r="A64" s="11"/>
      <c r="B64" s="11"/>
      <c r="C64" s="14">
        <v>24</v>
      </c>
      <c r="D64" s="19" t="s">
        <v>121</v>
      </c>
      <c r="E64" s="12">
        <v>-59</v>
      </c>
      <c r="F64" s="17" t="str">
        <f>IF(Кстр2!H30=Кстр2!G26,Кстр2!G34,IF(Кстр2!H30=Кстр2!G34,Кстр2!G26,0))</f>
        <v>Лютый Олег</v>
      </c>
      <c r="G64" s="28" t="s">
        <v>23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" customHeight="1">
      <c r="A65" s="12">
        <v>31</v>
      </c>
      <c r="B65" s="13" t="str">
        <f>СпК!A37</f>
        <v>_</v>
      </c>
      <c r="C65" s="18"/>
      <c r="D65" s="11"/>
      <c r="E65" s="11"/>
      <c r="F65" s="12">
        <v>-61</v>
      </c>
      <c r="G65" s="13" t="str">
        <f>IF(G63=F62,F64,IF(G63=F64,F62,0))</f>
        <v>Сагитов Александр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>
      <c r="A66" s="11"/>
      <c r="B66" s="14">
        <v>16</v>
      </c>
      <c r="C66" s="19" t="s">
        <v>121</v>
      </c>
      <c r="D66" s="11"/>
      <c r="E66" s="11"/>
      <c r="F66" s="11"/>
      <c r="G66" s="28" t="s">
        <v>24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" customHeight="1">
      <c r="A67" s="12">
        <v>2</v>
      </c>
      <c r="B67" s="17" t="str">
        <f>СпК!A8</f>
        <v>Шарипов Давид</v>
      </c>
      <c r="C67" s="11"/>
      <c r="D67" s="11"/>
      <c r="E67" s="12">
        <v>-56</v>
      </c>
      <c r="F67" s="13" t="str">
        <f>IF(Кстр2!G10=Кстр2!F6,Кстр2!F14,IF(Кстр2!G10=Кстр2!F14,Кстр2!F6,0))</f>
        <v>Шаймухаметов Альберт</v>
      </c>
      <c r="G67" s="11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125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>
      <c r="A69" s="12">
        <v>-52</v>
      </c>
      <c r="B69" s="13" t="str">
        <f>IF(Кстр2!F6=Кстр2!E4,Кстр2!E8,IF(Кстр2!F6=Кстр2!E8,Кстр2!E4,0))</f>
        <v>Коробко Павел</v>
      </c>
      <c r="C69" s="11"/>
      <c r="D69" s="11"/>
      <c r="E69" s="12">
        <v>-57</v>
      </c>
      <c r="F69" s="17" t="str">
        <f>IF(Кстр2!G26=Кстр2!F22,Кстр2!F30,IF(Кстр2!G26=Кстр2!F30,Кстр2!F22,0))</f>
        <v>Семенов Константин</v>
      </c>
      <c r="G69" s="28" t="s">
        <v>26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" customHeight="1">
      <c r="A70" s="11"/>
      <c r="B70" s="14">
        <v>63</v>
      </c>
      <c r="C70" s="15" t="s">
        <v>78</v>
      </c>
      <c r="D70" s="11"/>
      <c r="E70" s="11"/>
      <c r="F70" s="12">
        <v>-62</v>
      </c>
      <c r="G70" s="13" t="str">
        <f>IF(G68=F67,F69,IF(G68=F69,F67,0))</f>
        <v>Семенов Константин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>
      <c r="A71" s="12">
        <v>-53</v>
      </c>
      <c r="B71" s="17" t="str">
        <f>IF(Кстр2!F14=Кстр2!E12,Кстр2!E16,IF(Кстр2!F14=Кстр2!E16,Кстр2!E12,0))</f>
        <v>Байрамалов Леонид</v>
      </c>
      <c r="C71" s="18"/>
      <c r="D71" s="23"/>
      <c r="E71" s="11"/>
      <c r="F71" s="11"/>
      <c r="G71" s="28" t="s">
        <v>28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" customHeight="1">
      <c r="A72" s="11"/>
      <c r="B72" s="11"/>
      <c r="C72" s="14">
        <v>65</v>
      </c>
      <c r="D72" s="15" t="s">
        <v>122</v>
      </c>
      <c r="E72" s="12">
        <v>-63</v>
      </c>
      <c r="F72" s="13" t="str">
        <f>IF(C70=B69,B71,IF(C70=B71,B69,0))</f>
        <v>Байрамалов Леонид</v>
      </c>
      <c r="G72" s="1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" customHeight="1">
      <c r="A73" s="12">
        <v>-54</v>
      </c>
      <c r="B73" s="13" t="str">
        <f>IF(Кстр2!F22=Кстр2!E20,Кстр2!E24,IF(Кстр2!F22=Кстр2!E24,Кстр2!E20,0))</f>
        <v>Горбунов Валентин</v>
      </c>
      <c r="C73" s="18"/>
      <c r="D73" s="30" t="s">
        <v>25</v>
      </c>
      <c r="E73" s="11"/>
      <c r="F73" s="14">
        <v>66</v>
      </c>
      <c r="G73" s="15" t="s">
        <v>126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" customHeight="1">
      <c r="A74" s="11"/>
      <c r="B74" s="14">
        <v>64</v>
      </c>
      <c r="C74" s="19" t="s">
        <v>122</v>
      </c>
      <c r="D74" s="29"/>
      <c r="E74" s="12">
        <v>-64</v>
      </c>
      <c r="F74" s="17" t="str">
        <f>IF(C74=B73,B75,IF(C74=B75,B73,0))</f>
        <v>Асылгужин Марсель</v>
      </c>
      <c r="G74" s="28" t="s">
        <v>29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" customHeight="1">
      <c r="A75" s="12">
        <v>-55</v>
      </c>
      <c r="B75" s="17" t="str">
        <f>IF(Кстр2!F30=Кстр2!E28,Кстр2!E32,IF(Кстр2!F30=Кстр2!E32,Кстр2!E28,0))</f>
        <v>Асылгужин Марсель</v>
      </c>
      <c r="C75" s="12">
        <v>-65</v>
      </c>
      <c r="D75" s="13" t="str">
        <f>IF(D72=C70,C74,IF(D72=C74,C70,0))</f>
        <v>Коробко Павел</v>
      </c>
      <c r="E75" s="11"/>
      <c r="F75" s="12">
        <v>-66</v>
      </c>
      <c r="G75" s="13" t="str">
        <f>IF(G73=F72,F74,IF(G73=F74,F72,0))</f>
        <v>Байрамалов Леонид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" customHeight="1">
      <c r="A76" s="11"/>
      <c r="B76" s="11"/>
      <c r="C76" s="11"/>
      <c r="D76" s="28" t="s">
        <v>27</v>
      </c>
      <c r="E76" s="11"/>
      <c r="F76" s="11"/>
      <c r="G76" s="28" t="s">
        <v>30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8:19" ht="9" customHeight="1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8:19" ht="9" customHeight="1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80" t="str">
        <f>СпК!A1</f>
        <v>Кубок Башкортостана 2011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79" t="str">
        <f>СпК!A2</f>
        <v>Полуфинал Турнира Сергей Шпрах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78">
        <f>СпК!A3</f>
        <v>40741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9" ht="12.75">
      <c r="A4" s="12">
        <v>-1</v>
      </c>
      <c r="B4" s="13" t="str">
        <f>IF(Кстр1!C6=Кстр1!B5,Кстр1!B7,IF(Кстр1!C6=Кстр1!B7,Кстр1!B5,0))</f>
        <v>_</v>
      </c>
      <c r="C4" s="11"/>
      <c r="D4" s="12">
        <v>-25</v>
      </c>
      <c r="E4" s="13" t="str">
        <f>IF(Кстр1!E12=Кстр1!D8,Кстр1!D16,IF(Кстр1!E12=Кстр1!D16,Кстр1!D8,0))</f>
        <v>Кузнецов Дмитрий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87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IF(Кстр1!C10=Кстр1!B9,Кстр1!B11,IF(Кстр1!C10=Кстр1!B11,Кстр1!B9,0))</f>
        <v>Бражников Евгений</v>
      </c>
      <c r="C6" s="14">
        <v>40</v>
      </c>
      <c r="D6" s="21" t="s">
        <v>87</v>
      </c>
      <c r="E6" s="14">
        <v>52</v>
      </c>
      <c r="F6" s="21" t="s">
        <v>127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IF(Кстр1!D64=Кстр1!C62,Кстр1!C66,IF(Кстр1!D64=Кстр1!C66,Кстр1!C62,0))</f>
        <v>Мызников Сергей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IF(Кстр1!C14=Кстр1!B13,Кстр1!B15,IF(Кстр1!C14=Кстр1!B15,Кстр1!B13,0))</f>
        <v>_</v>
      </c>
      <c r="C8" s="11"/>
      <c r="D8" s="14">
        <v>48</v>
      </c>
      <c r="E8" s="36" t="s">
        <v>78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IF(Кстр1!C18=Кстр1!B17,Кстр1!B19,IF(Кстр1!C18=Кстр1!B19,Кстр1!B17,0))</f>
        <v>_</v>
      </c>
      <c r="C10" s="14">
        <v>41</v>
      </c>
      <c r="D10" s="36" t="s">
        <v>78</v>
      </c>
      <c r="E10" s="23"/>
      <c r="F10" s="14">
        <v>56</v>
      </c>
      <c r="G10" s="21" t="s">
        <v>127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IF(Кстр1!D56=Кстр1!C54,Кстр1!C58,IF(Кстр1!D56=Кстр1!C58,Кстр1!C54,0))</f>
        <v>Коробко Павел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IF(Кстр1!C22=Кстр1!B21,Кстр1!B23,IF(Кстр1!C22=Кстр1!B23,Кстр1!B21,0))</f>
        <v>_</v>
      </c>
      <c r="C12" s="11"/>
      <c r="D12" s="12">
        <v>-26</v>
      </c>
      <c r="E12" s="13" t="str">
        <f>IF(Кстр1!E28=Кстр1!D24,Кстр1!D32,IF(Кстр1!E28=Кстр1!D32,Кстр1!D24,0))</f>
        <v>Байрамалов Леонид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IF(Кстр1!C26=Кстр1!B25,Кстр1!B27,IF(Кстр1!C26=Кстр1!B27,Кстр1!B25,0))</f>
        <v>_</v>
      </c>
      <c r="C14" s="14">
        <v>42</v>
      </c>
      <c r="D14" s="21" t="s">
        <v>125</v>
      </c>
      <c r="E14" s="14">
        <v>53</v>
      </c>
      <c r="F14" s="36" t="s">
        <v>125</v>
      </c>
      <c r="G14" s="14">
        <v>58</v>
      </c>
      <c r="H14" s="21" t="s">
        <v>127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IF(Кстр1!D48=Кстр1!C46,Кстр1!C50,IF(Кстр1!D48=Кстр1!C50,Кстр1!C46,0))</f>
        <v>Шаймухаметов Альберт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IF(Кстр1!C30=Кстр1!B29,Кстр1!B31,IF(Кстр1!C30=Кстр1!B31,Кстр1!B29,0))</f>
        <v>Султанмуратов Ильдар</v>
      </c>
      <c r="C16" s="11"/>
      <c r="D16" s="14">
        <v>49</v>
      </c>
      <c r="E16" s="36" t="s">
        <v>125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71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IF(Кстр1!C34=Кстр1!B33,Кстр1!B35,IF(Кстр1!C34=Кстр1!B35,Кстр1!B33,0))</f>
        <v>_</v>
      </c>
      <c r="C18" s="14">
        <v>43</v>
      </c>
      <c r="D18" s="36" t="s">
        <v>131</v>
      </c>
      <c r="E18" s="23"/>
      <c r="F18" s="12">
        <v>-30</v>
      </c>
      <c r="G18" s="17" t="str">
        <f>IF(Кстр1!F52=Кстр1!E44,Кстр1!E60,IF(Кстр1!F52=Кстр1!E60,Кстр1!E44,0))</f>
        <v>Сагитов Александр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IF(Кстр1!D40=Кстр1!C38,Кстр1!C42,IF(Кстр1!D40=Кстр1!C42,Кстр1!C38,0))</f>
        <v>Ларионов Дмитрий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IF(Кстр1!C38=Кстр1!B37,Кстр1!B39,IF(Кстр1!C38=Кстр1!B39,Кстр1!B37,0))</f>
        <v>_</v>
      </c>
      <c r="C20" s="11"/>
      <c r="D20" s="12">
        <v>-27</v>
      </c>
      <c r="E20" s="13" t="str">
        <f>IF(Кстр1!E44=Кстр1!D40,Кстр1!D48,IF(Кстр1!E44=Кстр1!D48,Кстр1!D40,0))</f>
        <v>Горбунов Валентин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133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IF(Кстр1!C42=Кстр1!B41,Кстр1!B43,IF(Кстр1!C42=Кстр1!B43,Кстр1!B41,0))</f>
        <v>Алмаев Раис</v>
      </c>
      <c r="C22" s="14">
        <v>44</v>
      </c>
      <c r="D22" s="21" t="s">
        <v>130</v>
      </c>
      <c r="E22" s="14">
        <v>54</v>
      </c>
      <c r="F22" s="21" t="s">
        <v>124</v>
      </c>
      <c r="G22" s="23"/>
      <c r="H22" s="14">
        <v>60</v>
      </c>
      <c r="I22" s="37" t="s">
        <v>127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IF(Кстр1!D32=Кстр1!C30,Кстр1!C34,IF(Кстр1!D32=Кстр1!C34,Кстр1!C30,0))</f>
        <v>Бочаров Артем</v>
      </c>
      <c r="D23" s="18"/>
      <c r="E23" s="18"/>
      <c r="F23" s="18"/>
      <c r="G23" s="23"/>
      <c r="H23" s="18"/>
      <c r="I23" s="29"/>
      <c r="J23" s="41" t="s">
        <v>21</v>
      </c>
      <c r="K23" s="41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IF(Кстр1!C46=Кстр1!B45,Кстр1!B47,IF(Кстр1!C46=Кстр1!B47,Кстр1!B45,0))</f>
        <v>_</v>
      </c>
      <c r="C24" s="11"/>
      <c r="D24" s="14">
        <v>50</v>
      </c>
      <c r="E24" s="36" t="s">
        <v>124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IF(Кстр1!C50=Кстр1!B49,Кстр1!B51,IF(Кстр1!C50=Кстр1!B51,Кстр1!B49,0))</f>
        <v>_</v>
      </c>
      <c r="C26" s="14">
        <v>45</v>
      </c>
      <c r="D26" s="36" t="s">
        <v>124</v>
      </c>
      <c r="E26" s="23"/>
      <c r="F26" s="14">
        <v>57</v>
      </c>
      <c r="G26" s="21" t="s">
        <v>124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IF(Кстр1!D24=Кстр1!C22,Кстр1!C26,IF(Кстр1!D24=Кстр1!C26,Кстр1!C22,0))</f>
        <v>Мазурин Александр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IF(Кстр1!C54=Кстр1!B53,Кстр1!B55,IF(Кстр1!C54=Кстр1!B55,Кстр1!B53,0))</f>
        <v>_</v>
      </c>
      <c r="C28" s="11"/>
      <c r="D28" s="12">
        <v>-28</v>
      </c>
      <c r="E28" s="13" t="str">
        <f>IF(Кстр1!E60=Кстр1!D56,Кстр1!D64,IF(Кстр1!E60=Кстр1!D64,Кстр1!D56,0))</f>
        <v>Асылгужин Марсель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IF(Кстр1!C58=Кстр1!B57,Кстр1!B59,IF(Кстр1!C58=Кстр1!B59,Кстр1!B57,0))</f>
        <v>_</v>
      </c>
      <c r="C30" s="14">
        <v>46</v>
      </c>
      <c r="D30" s="21" t="s">
        <v>128</v>
      </c>
      <c r="E30" s="14">
        <v>55</v>
      </c>
      <c r="F30" s="36" t="s">
        <v>128</v>
      </c>
      <c r="G30" s="14">
        <v>59</v>
      </c>
      <c r="H30" s="36" t="s">
        <v>124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IF(Кстр1!D16=Кстр1!C14,Кстр1!C18,IF(Кстр1!D16=Кстр1!C18,Кстр1!C14,0))</f>
        <v>Семенов Константин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IF(Кстр1!C62=Кстр1!B61,Кстр1!B63,IF(Кстр1!C62=Кстр1!B63,Кстр1!B61,0))</f>
        <v>Прокофьев Михаил</v>
      </c>
      <c r="C32" s="11"/>
      <c r="D32" s="14">
        <v>51</v>
      </c>
      <c r="E32" s="36" t="s">
        <v>128</v>
      </c>
      <c r="F32" s="11"/>
      <c r="G32" s="18"/>
      <c r="H32" s="12">
        <v>-60</v>
      </c>
      <c r="I32" s="13" t="str">
        <f>IF(I22=H14,H30,IF(I22=H30,H14,0))</f>
        <v>Мазурин Александр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79</v>
      </c>
      <c r="D33" s="18"/>
      <c r="E33" s="23"/>
      <c r="F33" s="11"/>
      <c r="G33" s="18"/>
      <c r="H33" s="11"/>
      <c r="I33" s="29"/>
      <c r="J33" s="41" t="s">
        <v>22</v>
      </c>
      <c r="K33" s="41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IF(Кстр1!C66=Кстр1!B65,Кстр1!B67,IF(Кстр1!C66=Кстр1!B67,Кстр1!B65,0))</f>
        <v>_</v>
      </c>
      <c r="C34" s="14">
        <v>47</v>
      </c>
      <c r="D34" s="36" t="s">
        <v>79</v>
      </c>
      <c r="E34" s="23"/>
      <c r="F34" s="12">
        <v>-29</v>
      </c>
      <c r="G34" s="17" t="str">
        <f>IF(Кстр1!F20=Кстр1!E12,Кстр1!E28,IF(Кстр1!F20=Кстр1!E28,Кстр1!E12,0))</f>
        <v>Лютый Олег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IF(Кстр1!D8=Кстр1!C6,Кстр1!C10,IF(Кстр1!D8=Кстр1!C10,Кстр1!C6,0))</f>
        <v>Осинский Александр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Мызников Сергей</v>
      </c>
      <c r="C37" s="11"/>
      <c r="D37" s="11"/>
      <c r="E37" s="11"/>
      <c r="F37" s="12">
        <v>-48</v>
      </c>
      <c r="G37" s="13" t="str">
        <f>IF(E8=D6,D10,IF(E8=D10,D6,0))</f>
        <v>Бражников Евгений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89</v>
      </c>
      <c r="D38" s="11"/>
      <c r="E38" s="11"/>
      <c r="F38" s="11"/>
      <c r="G38" s="14">
        <v>67</v>
      </c>
      <c r="H38" s="21" t="s">
        <v>87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Ларионов Дмитрий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89</v>
      </c>
      <c r="E40" s="11"/>
      <c r="F40" s="11"/>
      <c r="G40" s="11"/>
      <c r="H40" s="14">
        <v>69</v>
      </c>
      <c r="I40" s="22" t="s">
        <v>130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Бочаров Артем</v>
      </c>
      <c r="H41" s="18"/>
      <c r="I41" s="27"/>
      <c r="J41" s="41" t="s">
        <v>31</v>
      </c>
      <c r="K41" s="41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6" t="s">
        <v>71</v>
      </c>
      <c r="D42" s="18"/>
      <c r="E42" s="11"/>
      <c r="F42" s="11"/>
      <c r="G42" s="14">
        <v>68</v>
      </c>
      <c r="H42" s="36" t="s">
        <v>130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Султанмуратов Ильдар</v>
      </c>
      <c r="C43" s="11"/>
      <c r="D43" s="18"/>
      <c r="E43" s="11"/>
      <c r="F43" s="12">
        <v>-51</v>
      </c>
      <c r="G43" s="17" t="str">
        <f>IF(E32=D30,D34,IF(E32=D34,D30,0))</f>
        <v>Прокофьев Михаил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89</v>
      </c>
      <c r="F44" s="11"/>
      <c r="G44" s="11"/>
      <c r="H44" s="12">
        <v>-69</v>
      </c>
      <c r="I44" s="13" t="str">
        <f>IF(I40=H38,H42,IF(I40=H42,H38,0))</f>
        <v>Бражников Евгений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Алмаев Раис</v>
      </c>
      <c r="C45" s="11"/>
      <c r="D45" s="18"/>
      <c r="E45" s="28" t="s">
        <v>90</v>
      </c>
      <c r="F45" s="11"/>
      <c r="G45" s="12">
        <v>-67</v>
      </c>
      <c r="H45" s="13" t="str">
        <f>IF(H38=G37,G39,IF(H38=G39,G37,0))</f>
        <v>Ларионов Дмитрий</v>
      </c>
      <c r="I45" s="29"/>
      <c r="J45" s="41" t="s">
        <v>33</v>
      </c>
      <c r="K45" s="41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133</v>
      </c>
      <c r="D46" s="18"/>
      <c r="E46" s="11"/>
      <c r="F46" s="11"/>
      <c r="G46" s="11"/>
      <c r="H46" s="14">
        <v>70</v>
      </c>
      <c r="I46" s="37" t="s">
        <v>131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Прокофьев Михаил</v>
      </c>
      <c r="I47" s="29"/>
      <c r="J47" s="41" t="s">
        <v>32</v>
      </c>
      <c r="K47" s="41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6" t="s">
        <v>132</v>
      </c>
      <c r="E48" s="11"/>
      <c r="F48" s="11"/>
      <c r="G48" s="11"/>
      <c r="H48" s="12">
        <v>-70</v>
      </c>
      <c r="I48" s="13" t="str">
        <f>IF(I46=H45,H47,IF(I46=H47,H45,0))</f>
        <v>Прокофьев Михаил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41" t="s">
        <v>34</v>
      </c>
      <c r="K49" s="41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6" t="s">
        <v>132</v>
      </c>
      <c r="D50" s="12">
        <v>-77</v>
      </c>
      <c r="E50" s="13" t="str">
        <f>IF(E44=D40,D48,IF(E44=D48,D40,0))</f>
        <v>Осинский Александр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Осинский Александр</v>
      </c>
      <c r="C51" s="11"/>
      <c r="D51" s="11"/>
      <c r="E51" s="28" t="s">
        <v>91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Султанмуратов Ильдар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133</v>
      </c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Алмаев Раис</v>
      </c>
      <c r="E54" s="28" t="s">
        <v>92</v>
      </c>
      <c r="F54" s="12">
        <v>-73</v>
      </c>
      <c r="G54" s="13">
        <f>IF(C46=B45,B47,IF(C46=B47,B45,0))</f>
        <v>0</v>
      </c>
      <c r="H54" s="18"/>
      <c r="I54" s="27"/>
      <c r="J54" s="41" t="s">
        <v>93</v>
      </c>
      <c r="K54" s="41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Султанмуратов Ильдар</v>
      </c>
      <c r="F55" s="11"/>
      <c r="G55" s="14">
        <v>80</v>
      </c>
      <c r="H55" s="36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94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41" t="s">
        <v>95</v>
      </c>
      <c r="K58" s="41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37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41" t="s">
        <v>96</v>
      </c>
      <c r="K60" s="41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6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41" t="s">
        <v>97</v>
      </c>
      <c r="K62" s="41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98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 t="str">
        <f>IF(C61=B60,B62,IF(C61=B62,B60,0))</f>
        <v>_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6"/>
      <c r="E67" s="11"/>
      <c r="F67" s="12">
        <v>-85</v>
      </c>
      <c r="G67" s="13" t="str">
        <f>IF(C65=B64,B66,IF(C65=B66,B64,0))</f>
        <v>_</v>
      </c>
      <c r="H67" s="18"/>
      <c r="I67" s="27"/>
      <c r="J67" s="41" t="s">
        <v>99</v>
      </c>
      <c r="K67" s="41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36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6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100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>
        <f>IF(H64=G63,G65,IF(H64=G65,G63,0))</f>
        <v>0</v>
      </c>
      <c r="I71" s="29"/>
      <c r="J71" s="41" t="s">
        <v>101</v>
      </c>
      <c r="K71" s="41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37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102</v>
      </c>
      <c r="F73" s="11"/>
      <c r="G73" s="12">
        <v>-92</v>
      </c>
      <c r="H73" s="17">
        <f>IF(H68=G67,G69,IF(H68=G69,G67,0))</f>
        <v>0</v>
      </c>
      <c r="I73" s="29"/>
      <c r="J73" s="41" t="s">
        <v>103</v>
      </c>
      <c r="K73" s="41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104</v>
      </c>
      <c r="F75" s="11"/>
      <c r="G75" s="23"/>
      <c r="H75" s="11"/>
      <c r="I75" s="29"/>
      <c r="J75" s="41" t="s">
        <v>105</v>
      </c>
      <c r="K75" s="41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134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40746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121</v>
      </c>
      <c r="B7" s="8">
        <v>1</v>
      </c>
      <c r="C7" s="9" t="str">
        <f>П!F20</f>
        <v>Кузнецов Дмитрий</v>
      </c>
      <c r="D7" s="6"/>
      <c r="E7" s="6"/>
      <c r="F7" s="6"/>
      <c r="G7" s="6"/>
      <c r="H7" s="6"/>
      <c r="I7" s="6"/>
    </row>
    <row r="8" spans="1:9" ht="18">
      <c r="A8" s="7" t="s">
        <v>127</v>
      </c>
      <c r="B8" s="8">
        <v>2</v>
      </c>
      <c r="C8" s="9" t="str">
        <f>П!F31</f>
        <v>Семенов Константин</v>
      </c>
      <c r="D8" s="6"/>
      <c r="E8" s="6"/>
      <c r="F8" s="6"/>
      <c r="G8" s="6"/>
      <c r="H8" s="6"/>
      <c r="I8" s="6"/>
    </row>
    <row r="9" spans="1:9" ht="18">
      <c r="A9" s="7" t="s">
        <v>123</v>
      </c>
      <c r="B9" s="8">
        <v>3</v>
      </c>
      <c r="C9" s="9" t="str">
        <f>П!G43</f>
        <v>Шарипов Давид</v>
      </c>
      <c r="D9" s="6"/>
      <c r="E9" s="6"/>
      <c r="F9" s="6"/>
      <c r="G9" s="6"/>
      <c r="H9" s="6"/>
      <c r="I9" s="6"/>
    </row>
    <row r="10" spans="1:9" ht="18">
      <c r="A10" s="7" t="s">
        <v>128</v>
      </c>
      <c r="B10" s="8">
        <v>4</v>
      </c>
      <c r="C10" s="9" t="str">
        <f>П!G51</f>
        <v>Сагитов Александр</v>
      </c>
      <c r="D10" s="6"/>
      <c r="E10" s="6"/>
      <c r="F10" s="6"/>
      <c r="G10" s="6"/>
      <c r="H10" s="6"/>
      <c r="I10" s="6"/>
    </row>
    <row r="11" spans="1:9" ht="18">
      <c r="A11" s="7" t="s">
        <v>129</v>
      </c>
      <c r="B11" s="8">
        <v>5</v>
      </c>
      <c r="C11" s="9" t="str">
        <f>П!C55</f>
        <v>Лютый Олег</v>
      </c>
      <c r="D11" s="6"/>
      <c r="E11" s="6"/>
      <c r="F11" s="6"/>
      <c r="G11" s="6"/>
      <c r="H11" s="6"/>
      <c r="I11" s="6"/>
    </row>
    <row r="12" spans="1:9" ht="18">
      <c r="A12" s="7" t="s">
        <v>135</v>
      </c>
      <c r="B12" s="8">
        <v>6</v>
      </c>
      <c r="C12" s="9" t="str">
        <f>П!C57</f>
        <v>Семенов Юрий</v>
      </c>
      <c r="D12" s="6"/>
      <c r="E12" s="6"/>
      <c r="F12" s="6"/>
      <c r="G12" s="6"/>
      <c r="H12" s="6"/>
      <c r="I12" s="6"/>
    </row>
    <row r="13" spans="1:9" ht="18">
      <c r="A13" s="7" t="s">
        <v>136</v>
      </c>
      <c r="B13" s="8">
        <v>7</v>
      </c>
      <c r="C13" s="9" t="str">
        <f>П!C60</f>
        <v>Емельянов Александр</v>
      </c>
      <c r="D13" s="6"/>
      <c r="E13" s="6"/>
      <c r="F13" s="6"/>
      <c r="G13" s="6"/>
      <c r="H13" s="6"/>
      <c r="I13" s="6"/>
    </row>
    <row r="14" spans="1:9" ht="18">
      <c r="A14" s="7" t="s">
        <v>86</v>
      </c>
      <c r="B14" s="8">
        <v>8</v>
      </c>
      <c r="C14" s="9" t="str">
        <f>П!C62</f>
        <v>Рахматуллин Равиль</v>
      </c>
      <c r="D14" s="6"/>
      <c r="E14" s="6"/>
      <c r="F14" s="6"/>
      <c r="G14" s="6"/>
      <c r="H14" s="6"/>
      <c r="I14" s="6"/>
    </row>
    <row r="15" spans="1:9" ht="18">
      <c r="A15" s="7" t="s">
        <v>137</v>
      </c>
      <c r="B15" s="8">
        <v>9</v>
      </c>
      <c r="C15" s="9" t="str">
        <f>П!G57</f>
        <v>Рахматуллина Ляйсан</v>
      </c>
      <c r="D15" s="6"/>
      <c r="E15" s="6"/>
      <c r="F15" s="6"/>
      <c r="G15" s="6"/>
      <c r="H15" s="6"/>
      <c r="I15" s="6"/>
    </row>
    <row r="16" spans="1:9" ht="18">
      <c r="A16" s="7" t="s">
        <v>18</v>
      </c>
      <c r="B16" s="8">
        <v>10</v>
      </c>
      <c r="C16" s="9">
        <f>П!G60</f>
        <v>0</v>
      </c>
      <c r="D16" s="6"/>
      <c r="E16" s="6"/>
      <c r="F16" s="6"/>
      <c r="G16" s="6"/>
      <c r="H16" s="6"/>
      <c r="I16" s="6"/>
    </row>
    <row r="17" spans="1:9" ht="18">
      <c r="A17" s="7" t="s">
        <v>18</v>
      </c>
      <c r="B17" s="8">
        <v>11</v>
      </c>
      <c r="C17" s="9">
        <f>П!G64</f>
        <v>0</v>
      </c>
      <c r="D17" s="6"/>
      <c r="E17" s="6"/>
      <c r="F17" s="6"/>
      <c r="G17" s="6"/>
      <c r="H17" s="6"/>
      <c r="I17" s="6"/>
    </row>
    <row r="18" spans="1:9" ht="18">
      <c r="A18" s="7" t="s">
        <v>18</v>
      </c>
      <c r="B18" s="8">
        <v>12</v>
      </c>
      <c r="C18" s="9">
        <f>П!G66</f>
        <v>0</v>
      </c>
      <c r="D18" s="6"/>
      <c r="E18" s="6"/>
      <c r="F18" s="6"/>
      <c r="G18" s="6"/>
      <c r="H18" s="6"/>
      <c r="I18" s="6"/>
    </row>
    <row r="19" spans="1:9" ht="18">
      <c r="A19" s="7" t="s">
        <v>18</v>
      </c>
      <c r="B19" s="8">
        <v>13</v>
      </c>
      <c r="C19" s="9">
        <f>П!D67</f>
        <v>0</v>
      </c>
      <c r="D19" s="6"/>
      <c r="E19" s="6"/>
      <c r="F19" s="6"/>
      <c r="G19" s="6"/>
      <c r="H19" s="6"/>
      <c r="I19" s="6"/>
    </row>
    <row r="20" spans="1:9" ht="18">
      <c r="A20" s="7" t="s">
        <v>18</v>
      </c>
      <c r="B20" s="8">
        <v>14</v>
      </c>
      <c r="C20" s="9">
        <f>П!D70</f>
        <v>0</v>
      </c>
      <c r="D20" s="6"/>
      <c r="E20" s="6"/>
      <c r="F20" s="6"/>
      <c r="G20" s="6"/>
      <c r="H20" s="6"/>
      <c r="I20" s="6"/>
    </row>
    <row r="21" spans="1:9" ht="18">
      <c r="A21" s="7" t="s">
        <v>18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18</v>
      </c>
      <c r="B22" s="8">
        <v>16</v>
      </c>
      <c r="C22" s="9" t="str">
        <f>П!G71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40698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6!F20</f>
        <v>Ненашев Дмитрий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6!F31</f>
        <v>Миксонов Эренбург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6!G43</f>
        <v>Антонян Ваге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6!G51</f>
        <v>Сургутский Сергей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6!C55</f>
        <v>Хабибуллин Мухаммет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6!C57</f>
        <v>Корнилаев Никита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6!C60</f>
        <v>Череповицкий Владислав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6!C62</f>
        <v>Набиуллина Диана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6!G57</f>
        <v>Горбик Владислав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 t="str">
        <f>6!G60</f>
        <v>Макаров Егор</v>
      </c>
      <c r="D16" s="6"/>
      <c r="E16" s="6"/>
      <c r="F16" s="6"/>
      <c r="G16" s="6"/>
      <c r="H16" s="6"/>
      <c r="I16" s="6"/>
    </row>
    <row r="17" spans="1:9" ht="18">
      <c r="A17" s="7" t="s">
        <v>15</v>
      </c>
      <c r="B17" s="8">
        <v>11</v>
      </c>
      <c r="C17" s="9" t="str">
        <f>6!G64</f>
        <v>Тришкин Клим</v>
      </c>
      <c r="D17" s="6"/>
      <c r="E17" s="6"/>
      <c r="F17" s="6"/>
      <c r="G17" s="6"/>
      <c r="H17" s="6"/>
      <c r="I17" s="6"/>
    </row>
    <row r="18" spans="1:9" ht="18">
      <c r="A18" s="7" t="s">
        <v>16</v>
      </c>
      <c r="B18" s="8">
        <v>12</v>
      </c>
      <c r="C18" s="9" t="str">
        <f>6!G66</f>
        <v>Нарец Рита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 t="str">
        <f>6!D67</f>
        <v>Хафизов Булат</v>
      </c>
      <c r="D19" s="6"/>
      <c r="E19" s="6"/>
      <c r="F19" s="6"/>
      <c r="G19" s="6"/>
      <c r="H19" s="6"/>
      <c r="I19" s="6"/>
    </row>
    <row r="20" spans="1:9" ht="18">
      <c r="A20" s="7" t="s">
        <v>18</v>
      </c>
      <c r="B20" s="8">
        <v>14</v>
      </c>
      <c r="C20" s="9">
        <f>6!D70</f>
        <v>0</v>
      </c>
      <c r="D20" s="6"/>
      <c r="E20" s="6"/>
      <c r="F20" s="6"/>
      <c r="G20" s="6"/>
      <c r="H20" s="6"/>
      <c r="I20" s="6"/>
    </row>
    <row r="21" spans="1:9" ht="18">
      <c r="A21" s="7" t="s">
        <v>18</v>
      </c>
      <c r="B21" s="8">
        <v>15</v>
      </c>
      <c r="C21" s="9">
        <f>6!G69</f>
        <v>0</v>
      </c>
      <c r="D21" s="6"/>
      <c r="E21" s="6"/>
      <c r="F21" s="6"/>
      <c r="G21" s="6"/>
      <c r="H21" s="6"/>
      <c r="I21" s="6"/>
    </row>
    <row r="22" spans="1:9" ht="18">
      <c r="A22" s="7" t="s">
        <v>18</v>
      </c>
      <c r="B22" s="8">
        <v>16</v>
      </c>
      <c r="C22" s="9" t="str">
        <f>6!G71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2" t="str">
        <f>СпП!A1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СпП!A2</f>
        <v>Полуфинал пятницы Турнира Сергей Шпрах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СпП!A3</f>
        <v>40746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Шарипов Давид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121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СпП!A22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121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Рахматуллина Ляйсан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86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СпП!A14</f>
        <v>Емельянов Александр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128</v>
      </c>
      <c r="F12" s="11"/>
      <c r="G12" s="20"/>
      <c r="H12" s="11"/>
      <c r="I12" s="11"/>
    </row>
    <row r="13" spans="1:9" ht="12.75">
      <c r="A13" s="12">
        <v>5</v>
      </c>
      <c r="B13" s="13" t="str">
        <f>СпП!A11</f>
        <v>Сагитов Александр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129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СпП!A18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128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128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СпП!A10</f>
        <v>Семенов Константин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127</v>
      </c>
      <c r="G20" s="15"/>
      <c r="H20" s="15"/>
      <c r="I20" s="15"/>
    </row>
    <row r="21" spans="1:9" ht="12.75">
      <c r="A21" s="12">
        <v>3</v>
      </c>
      <c r="B21" s="13" t="str">
        <f>СпП!A9</f>
        <v>Лютый Олег</v>
      </c>
      <c r="C21" s="11"/>
      <c r="D21" s="11"/>
      <c r="E21" s="18"/>
      <c r="F21" s="23"/>
      <c r="G21" s="11"/>
      <c r="H21" s="41" t="s">
        <v>19</v>
      </c>
      <c r="I21" s="41"/>
    </row>
    <row r="22" spans="1:9" ht="12.75">
      <c r="A22" s="11"/>
      <c r="B22" s="14">
        <v>5</v>
      </c>
      <c r="C22" s="15" t="s">
        <v>123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СпП!A20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135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СпП!A17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135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СпП!A12</f>
        <v>Семенов Юрий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127</v>
      </c>
      <c r="F28" s="23"/>
      <c r="G28" s="11"/>
      <c r="H28" s="11"/>
      <c r="I28" s="11"/>
    </row>
    <row r="29" spans="1:9" ht="12.75">
      <c r="A29" s="12">
        <v>7</v>
      </c>
      <c r="B29" s="13" t="str">
        <f>СпП!A13</f>
        <v>Рахматуллин Равиль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136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СпП!A16</f>
        <v>_</v>
      </c>
      <c r="C31" s="18"/>
      <c r="D31" s="18"/>
      <c r="E31" s="12">
        <v>-15</v>
      </c>
      <c r="F31" s="13" t="str">
        <f>IF(F20=E12,E28,IF(F20=E28,E12,0))</f>
        <v>Семенов Константин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127</v>
      </c>
      <c r="E32" s="11"/>
      <c r="F32" s="23"/>
      <c r="G32" s="11"/>
      <c r="H32" s="41" t="s">
        <v>20</v>
      </c>
      <c r="I32" s="41"/>
    </row>
    <row r="33" spans="1:9" ht="12.75">
      <c r="A33" s="12">
        <v>15</v>
      </c>
      <c r="B33" s="13" t="str">
        <f>СпП!A21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127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СпП!A8</f>
        <v>Кузнецов Дмитрий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Шарипов Давид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137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Рахматуллина Ляйсан</v>
      </c>
      <c r="C39" s="14">
        <v>20</v>
      </c>
      <c r="D39" s="24" t="s">
        <v>136</v>
      </c>
      <c r="E39" s="14">
        <v>26</v>
      </c>
      <c r="F39" s="24" t="s">
        <v>121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Рахматуллин Равиль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123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123</v>
      </c>
      <c r="E43" s="23"/>
      <c r="F43" s="14">
        <v>28</v>
      </c>
      <c r="G43" s="24" t="s">
        <v>121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Лютый Олег</v>
      </c>
      <c r="D44" s="11"/>
      <c r="E44" s="23"/>
      <c r="F44" s="18"/>
      <c r="G44" s="11"/>
      <c r="H44" s="41" t="s">
        <v>21</v>
      </c>
      <c r="I44" s="41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Семенов Юрий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129</v>
      </c>
      <c r="E47" s="14">
        <v>27</v>
      </c>
      <c r="F47" s="25" t="s">
        <v>129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Сагитов Александр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_</v>
      </c>
      <c r="C49" s="11"/>
      <c r="D49" s="14">
        <v>25</v>
      </c>
      <c r="E49" s="25" t="s">
        <v>129</v>
      </c>
      <c r="F49" s="11"/>
      <c r="G49" s="23"/>
      <c r="H49" s="11"/>
      <c r="I49" s="11"/>
    </row>
    <row r="50" spans="1:9" ht="12.75">
      <c r="A50" s="11"/>
      <c r="B50" s="14">
        <v>19</v>
      </c>
      <c r="C50" s="24"/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86</v>
      </c>
      <c r="E51" s="23"/>
      <c r="F51" s="12">
        <v>-28</v>
      </c>
      <c r="G51" s="13" t="str">
        <f>IF(G43=F39,F47,IF(G43=F47,F39,0))</f>
        <v>Сагитов Александр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Емельянов Александр</v>
      </c>
      <c r="D52" s="11"/>
      <c r="E52" s="23"/>
      <c r="F52" s="11"/>
      <c r="G52" s="27"/>
      <c r="H52" s="41" t="s">
        <v>22</v>
      </c>
      <c r="I52" s="4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Лютый Олег</v>
      </c>
      <c r="C54" s="11"/>
      <c r="D54" s="12">
        <v>-20</v>
      </c>
      <c r="E54" s="13" t="str">
        <f>IF(D39=C38,C40,IF(D39=C40,C38,0))</f>
        <v>Рахматуллина Ляйсан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123</v>
      </c>
      <c r="D55" s="11"/>
      <c r="E55" s="14">
        <v>31</v>
      </c>
      <c r="F55" s="15" t="s">
        <v>137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Семенов Юрий</v>
      </c>
      <c r="C56" s="28" t="s">
        <v>23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Семенов Юрий</v>
      </c>
      <c r="D57" s="11"/>
      <c r="E57" s="11"/>
      <c r="F57" s="14">
        <v>33</v>
      </c>
      <c r="G57" s="15" t="s">
        <v>137</v>
      </c>
      <c r="H57" s="21"/>
      <c r="I57" s="21"/>
    </row>
    <row r="58" spans="1:9" ht="12.75">
      <c r="A58" s="11"/>
      <c r="B58" s="11"/>
      <c r="C58" s="28" t="s">
        <v>24</v>
      </c>
      <c r="D58" s="12">
        <v>-22</v>
      </c>
      <c r="E58" s="13">
        <f>IF(D47=C46,C48,IF(D47=C48,C46,0))</f>
        <v>0</v>
      </c>
      <c r="F58" s="18"/>
      <c r="G58" s="11"/>
      <c r="H58" s="41" t="s">
        <v>25</v>
      </c>
      <c r="I58" s="41"/>
    </row>
    <row r="59" spans="1:9" ht="12.75">
      <c r="A59" s="12">
        <v>-24</v>
      </c>
      <c r="B59" s="13" t="str">
        <f>IF(E41=D39,D43,IF(E41=D43,D39,0))</f>
        <v>Рахматуллин Равиль</v>
      </c>
      <c r="C59" s="11"/>
      <c r="D59" s="11"/>
      <c r="E59" s="14">
        <v>32</v>
      </c>
      <c r="F59" s="19"/>
      <c r="G59" s="29"/>
      <c r="H59" s="11"/>
      <c r="I59" s="11"/>
    </row>
    <row r="60" spans="1:9" ht="12.75">
      <c r="A60" s="11"/>
      <c r="B60" s="14">
        <v>30</v>
      </c>
      <c r="C60" s="15" t="s">
        <v>86</v>
      </c>
      <c r="D60" s="12">
        <v>-23</v>
      </c>
      <c r="E60" s="17">
        <f>IF(D51=C50,C52,IF(D51=C52,C50,0))</f>
        <v>0</v>
      </c>
      <c r="F60" s="12">
        <v>-33</v>
      </c>
      <c r="G60" s="13">
        <f>IF(G57=F55,F59,IF(G57=F59,F55,0))</f>
        <v>0</v>
      </c>
      <c r="H60" s="21"/>
      <c r="I60" s="21"/>
    </row>
    <row r="61" spans="1:9" ht="12.75">
      <c r="A61" s="12">
        <v>-25</v>
      </c>
      <c r="B61" s="17" t="str">
        <f>IF(E49=D47,D51,IF(E49=D51,D47,0))</f>
        <v>Емельянов Александр</v>
      </c>
      <c r="C61" s="28" t="s">
        <v>26</v>
      </c>
      <c r="D61" s="11"/>
      <c r="E61" s="11"/>
      <c r="F61" s="11"/>
      <c r="G61" s="11"/>
      <c r="H61" s="41" t="s">
        <v>27</v>
      </c>
      <c r="I61" s="41"/>
    </row>
    <row r="62" spans="1:9" ht="12.75">
      <c r="A62" s="11"/>
      <c r="B62" s="12">
        <v>-30</v>
      </c>
      <c r="C62" s="13" t="str">
        <f>IF(C60=B59,B61,IF(C60=B61,B59,0))</f>
        <v>Рахматуллин Равиль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28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41" t="s">
        <v>29</v>
      </c>
      <c r="I65" s="41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1" t="s">
        <v>30</v>
      </c>
      <c r="I67" s="41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31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>
        <f>IF(C50=B49,B51,IF(C50=B51,B49,0))</f>
        <v>0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1" t="s">
        <v>32</v>
      </c>
      <c r="I70" s="41"/>
    </row>
    <row r="71" spans="1:9" ht="12.75">
      <c r="A71" s="11"/>
      <c r="B71" s="11"/>
      <c r="C71" s="11"/>
      <c r="D71" s="28" t="s">
        <v>33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1" t="s">
        <v>34</v>
      </c>
      <c r="I72" s="4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5.75">
      <c r="A2" s="77" t="s">
        <v>138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40747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76"/>
      <c r="B4" s="76"/>
      <c r="C4" s="76"/>
      <c r="D4" s="76"/>
      <c r="E4" s="76"/>
      <c r="F4" s="76"/>
      <c r="G4" s="76"/>
      <c r="H4" s="76"/>
      <c r="I4" s="76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139</v>
      </c>
      <c r="B7" s="8">
        <v>1</v>
      </c>
      <c r="C7" s="9" t="str">
        <f>Мстр1!G36</f>
        <v>Аристов Александр</v>
      </c>
      <c r="D7" s="6"/>
      <c r="E7" s="6"/>
      <c r="F7" s="6"/>
      <c r="G7" s="6"/>
      <c r="H7" s="6"/>
      <c r="I7" s="6"/>
    </row>
    <row r="8" spans="1:9" ht="18">
      <c r="A8" s="7" t="s">
        <v>140</v>
      </c>
      <c r="B8" s="8">
        <v>2</v>
      </c>
      <c r="C8" s="9" t="str">
        <f>Мстр1!G56</f>
        <v>Харламов Руслан</v>
      </c>
      <c r="D8" s="6"/>
      <c r="E8" s="6"/>
      <c r="F8" s="6"/>
      <c r="G8" s="6"/>
      <c r="H8" s="6"/>
      <c r="I8" s="6"/>
    </row>
    <row r="9" spans="1:9" ht="18">
      <c r="A9" s="7" t="s">
        <v>141</v>
      </c>
      <c r="B9" s="8">
        <v>3</v>
      </c>
      <c r="C9" s="9" t="str">
        <f>Мстр2!I22</f>
        <v>Аббасов Рустамхон</v>
      </c>
      <c r="D9" s="6"/>
      <c r="E9" s="6"/>
      <c r="F9" s="6"/>
      <c r="G9" s="6"/>
      <c r="H9" s="6"/>
      <c r="I9" s="6"/>
    </row>
    <row r="10" spans="1:9" ht="18">
      <c r="A10" s="7" t="s">
        <v>142</v>
      </c>
      <c r="B10" s="8">
        <v>4</v>
      </c>
      <c r="C10" s="9" t="str">
        <f>Мстр2!I32</f>
        <v>Шарипов Давид</v>
      </c>
      <c r="D10" s="6"/>
      <c r="E10" s="6"/>
      <c r="F10" s="6"/>
      <c r="G10" s="6"/>
      <c r="H10" s="6"/>
      <c r="I10" s="6"/>
    </row>
    <row r="11" spans="1:9" ht="18">
      <c r="A11" s="7" t="s">
        <v>121</v>
      </c>
      <c r="B11" s="8">
        <v>5</v>
      </c>
      <c r="C11" s="9" t="str">
        <f>Мстр1!G63</f>
        <v>Ратникова Наталья</v>
      </c>
      <c r="D11" s="6"/>
      <c r="E11" s="6"/>
      <c r="F11" s="6"/>
      <c r="G11" s="6"/>
      <c r="H11" s="6"/>
      <c r="I11" s="6"/>
    </row>
    <row r="12" spans="1:9" ht="18">
      <c r="A12" s="7" t="s">
        <v>120</v>
      </c>
      <c r="B12" s="8">
        <v>6</v>
      </c>
      <c r="C12" s="9" t="str">
        <f>Мстр1!G65</f>
        <v>Ларионов Сергей</v>
      </c>
      <c r="D12" s="6"/>
      <c r="E12" s="6"/>
      <c r="F12" s="6"/>
      <c r="G12" s="6"/>
      <c r="H12" s="6"/>
      <c r="I12" s="6"/>
    </row>
    <row r="13" spans="1:9" ht="18">
      <c r="A13" s="7" t="s">
        <v>143</v>
      </c>
      <c r="B13" s="8">
        <v>7</v>
      </c>
      <c r="C13" s="9" t="str">
        <f>Мстр1!G68</f>
        <v>Мазурин Александр</v>
      </c>
      <c r="D13" s="6"/>
      <c r="E13" s="6"/>
      <c r="F13" s="6"/>
      <c r="G13" s="6"/>
      <c r="H13" s="6"/>
      <c r="I13" s="6"/>
    </row>
    <row r="14" spans="1:9" ht="18">
      <c r="A14" s="7" t="s">
        <v>144</v>
      </c>
      <c r="B14" s="8">
        <v>8</v>
      </c>
      <c r="C14" s="9" t="str">
        <f>Мстр1!G70</f>
        <v>Максютов Азат</v>
      </c>
      <c r="D14" s="6"/>
      <c r="E14" s="6"/>
      <c r="F14" s="6"/>
      <c r="G14" s="6"/>
      <c r="H14" s="6"/>
      <c r="I14" s="6"/>
    </row>
    <row r="15" spans="1:9" ht="18">
      <c r="A15" s="7" t="s">
        <v>145</v>
      </c>
      <c r="B15" s="8">
        <v>9</v>
      </c>
      <c r="C15" s="9" t="str">
        <f>Мстр1!D72</f>
        <v>Сафиуллин Азат</v>
      </c>
      <c r="D15" s="6"/>
      <c r="E15" s="6"/>
      <c r="F15" s="6"/>
      <c r="G15" s="6"/>
      <c r="H15" s="6"/>
      <c r="I15" s="6"/>
    </row>
    <row r="16" spans="1:9" ht="18">
      <c r="A16" s="7" t="s">
        <v>127</v>
      </c>
      <c r="B16" s="8">
        <v>10</v>
      </c>
      <c r="C16" s="9" t="str">
        <f>Мстр1!D75</f>
        <v>Кузнецов Дмитрий</v>
      </c>
      <c r="D16" s="6"/>
      <c r="E16" s="6"/>
      <c r="F16" s="6"/>
      <c r="G16" s="6"/>
      <c r="H16" s="6"/>
      <c r="I16" s="6"/>
    </row>
    <row r="17" spans="1:9" ht="18">
      <c r="A17" s="7" t="s">
        <v>124</v>
      </c>
      <c r="B17" s="8">
        <v>11</v>
      </c>
      <c r="C17" s="9" t="str">
        <f>Мстр1!G73</f>
        <v>Савилов Дмитрий</v>
      </c>
      <c r="D17" s="6"/>
      <c r="E17" s="6"/>
      <c r="F17" s="6"/>
      <c r="G17" s="6"/>
      <c r="H17" s="6"/>
      <c r="I17" s="6"/>
    </row>
    <row r="18" spans="1:9" ht="18">
      <c r="A18" s="7" t="s">
        <v>107</v>
      </c>
      <c r="B18" s="8">
        <v>12</v>
      </c>
      <c r="C18" s="9" t="str">
        <f>Мстр1!G75</f>
        <v>Абдуллин Денис</v>
      </c>
      <c r="D18" s="6"/>
      <c r="E18" s="6"/>
      <c r="F18" s="6"/>
      <c r="G18" s="6"/>
      <c r="H18" s="6"/>
      <c r="I18" s="6"/>
    </row>
    <row r="19" spans="1:9" ht="18">
      <c r="A19" s="7" t="s">
        <v>123</v>
      </c>
      <c r="B19" s="8">
        <v>13</v>
      </c>
      <c r="C19" s="9" t="str">
        <f>Мстр2!I40</f>
        <v>Лютый Олег</v>
      </c>
      <c r="D19" s="6"/>
      <c r="E19" s="6"/>
      <c r="F19" s="6"/>
      <c r="G19" s="6"/>
      <c r="H19" s="6"/>
      <c r="I19" s="6"/>
    </row>
    <row r="20" spans="1:9" ht="18">
      <c r="A20" s="7" t="s">
        <v>126</v>
      </c>
      <c r="B20" s="8">
        <v>14</v>
      </c>
      <c r="C20" s="9" t="str">
        <f>Мстр2!I44</f>
        <v>Семенов Юрий</v>
      </c>
      <c r="D20" s="6"/>
      <c r="E20" s="6"/>
      <c r="F20" s="6"/>
      <c r="G20" s="6"/>
      <c r="H20" s="6"/>
      <c r="I20" s="6"/>
    </row>
    <row r="21" spans="1:9" ht="18">
      <c r="A21" s="7" t="s">
        <v>128</v>
      </c>
      <c r="B21" s="8">
        <v>15</v>
      </c>
      <c r="C21" s="9" t="str">
        <f>Мстр2!I46</f>
        <v>Семенов Константин</v>
      </c>
      <c r="D21" s="6"/>
      <c r="E21" s="6"/>
      <c r="F21" s="6"/>
      <c r="G21" s="6"/>
      <c r="H21" s="6"/>
      <c r="I21" s="6"/>
    </row>
    <row r="22" spans="1:9" ht="18">
      <c r="A22" s="7" t="s">
        <v>129</v>
      </c>
      <c r="B22" s="8">
        <v>16</v>
      </c>
      <c r="C22" s="9" t="str">
        <f>Мстр2!I48</f>
        <v>Срумов Антон</v>
      </c>
      <c r="D22" s="6"/>
      <c r="E22" s="6"/>
      <c r="F22" s="6"/>
      <c r="G22" s="6"/>
      <c r="H22" s="6"/>
      <c r="I22" s="6"/>
    </row>
    <row r="23" spans="1:9" ht="18">
      <c r="A23" s="7" t="s">
        <v>108</v>
      </c>
      <c r="B23" s="8">
        <v>17</v>
      </c>
      <c r="C23" s="9" t="str">
        <f>Мстр2!E44</f>
        <v>Рудаков Константин</v>
      </c>
      <c r="D23" s="6"/>
      <c r="E23" s="6"/>
      <c r="F23" s="6"/>
      <c r="G23" s="6"/>
      <c r="H23" s="6"/>
      <c r="I23" s="6"/>
    </row>
    <row r="24" spans="1:9" ht="18">
      <c r="A24" s="7" t="s">
        <v>146</v>
      </c>
      <c r="B24" s="8">
        <v>18</v>
      </c>
      <c r="C24" s="9" t="str">
        <f>Мстр2!E50</f>
        <v>Истомин Андрей</v>
      </c>
      <c r="D24" s="6"/>
      <c r="E24" s="6"/>
      <c r="F24" s="6"/>
      <c r="G24" s="6"/>
      <c r="H24" s="6"/>
      <c r="I24" s="6"/>
    </row>
    <row r="25" spans="1:9" ht="18">
      <c r="A25" s="7" t="s">
        <v>135</v>
      </c>
      <c r="B25" s="8">
        <v>19</v>
      </c>
      <c r="C25" s="9" t="str">
        <f>Мстр2!E53</f>
        <v>Сагитов Александр</v>
      </c>
      <c r="D25" s="6"/>
      <c r="E25" s="6"/>
      <c r="F25" s="6"/>
      <c r="G25" s="6"/>
      <c r="H25" s="6"/>
      <c r="I25" s="6"/>
    </row>
    <row r="26" spans="1:9" ht="18">
      <c r="A26" s="7" t="s">
        <v>82</v>
      </c>
      <c r="B26" s="8">
        <v>20</v>
      </c>
      <c r="C26" s="9" t="str">
        <f>Мстр2!E55</f>
        <v>Байрамалов Леонид</v>
      </c>
      <c r="D26" s="6"/>
      <c r="E26" s="6"/>
      <c r="F26" s="6"/>
      <c r="G26" s="6"/>
      <c r="H26" s="6"/>
      <c r="I26" s="6"/>
    </row>
    <row r="27" spans="1:9" ht="18">
      <c r="A27" s="7" t="s">
        <v>147</v>
      </c>
      <c r="B27" s="8">
        <v>21</v>
      </c>
      <c r="C27" s="9" t="str">
        <f>Мстр2!I53</f>
        <v>Хабиров Марс</v>
      </c>
      <c r="D27" s="6"/>
      <c r="E27" s="6"/>
      <c r="F27" s="6"/>
      <c r="G27" s="6"/>
      <c r="H27" s="6"/>
      <c r="I27" s="6"/>
    </row>
    <row r="28" spans="1:9" ht="18">
      <c r="A28" s="7" t="s">
        <v>113</v>
      </c>
      <c r="B28" s="8">
        <v>22</v>
      </c>
      <c r="C28" s="9" t="str">
        <f>Мстр2!I57</f>
        <v>Стародубцев Олег</v>
      </c>
      <c r="D28" s="6"/>
      <c r="E28" s="6"/>
      <c r="F28" s="6"/>
      <c r="G28" s="6"/>
      <c r="H28" s="6"/>
      <c r="I28" s="6"/>
    </row>
    <row r="29" spans="1:9" ht="18">
      <c r="A29" s="7" t="s">
        <v>148</v>
      </c>
      <c r="B29" s="8">
        <v>23</v>
      </c>
      <c r="C29" s="9" t="str">
        <f>Мстр2!I59</f>
        <v>Асылгужин Марсель</v>
      </c>
      <c r="D29" s="6"/>
      <c r="E29" s="6"/>
      <c r="F29" s="6"/>
      <c r="G29" s="6"/>
      <c r="H29" s="6"/>
      <c r="I29" s="6"/>
    </row>
    <row r="30" spans="1:9" ht="18">
      <c r="A30" s="7" t="s">
        <v>110</v>
      </c>
      <c r="B30" s="8">
        <v>24</v>
      </c>
      <c r="C30" s="9" t="str">
        <f>Мстр2!I61</f>
        <v>Шакиров Ильяс</v>
      </c>
      <c r="D30" s="6"/>
      <c r="E30" s="6"/>
      <c r="F30" s="6"/>
      <c r="G30" s="6"/>
      <c r="H30" s="6"/>
      <c r="I30" s="6"/>
    </row>
    <row r="31" spans="1:9" ht="18">
      <c r="A31" s="7" t="s">
        <v>149</v>
      </c>
      <c r="B31" s="8">
        <v>25</v>
      </c>
      <c r="C31" s="9" t="str">
        <f>Мстр2!E63</f>
        <v>Бочаров Артем</v>
      </c>
      <c r="D31" s="6"/>
      <c r="E31" s="6"/>
      <c r="F31" s="6"/>
      <c r="G31" s="6"/>
      <c r="H31" s="6"/>
      <c r="I31" s="6"/>
    </row>
    <row r="32" spans="1:9" ht="18">
      <c r="A32" s="7" t="s">
        <v>130</v>
      </c>
      <c r="B32" s="8">
        <v>26</v>
      </c>
      <c r="C32" s="9" t="str">
        <f>Мстр2!E69</f>
        <v>Файзуллин Тимур</v>
      </c>
      <c r="D32" s="6"/>
      <c r="E32" s="6"/>
      <c r="F32" s="6"/>
      <c r="G32" s="6"/>
      <c r="H32" s="6"/>
      <c r="I32" s="6"/>
    </row>
    <row r="33" spans="1:9" ht="18">
      <c r="A33" s="7" t="s">
        <v>131</v>
      </c>
      <c r="B33" s="8">
        <v>27</v>
      </c>
      <c r="C33" s="9" t="str">
        <f>Мстр2!E72</f>
        <v>Медведев Тарас</v>
      </c>
      <c r="D33" s="6"/>
      <c r="E33" s="6"/>
      <c r="F33" s="6"/>
      <c r="G33" s="6"/>
      <c r="H33" s="6"/>
      <c r="I33" s="6"/>
    </row>
    <row r="34" spans="1:9" ht="18">
      <c r="A34" s="7" t="s">
        <v>150</v>
      </c>
      <c r="B34" s="8">
        <v>28</v>
      </c>
      <c r="C34" s="9" t="str">
        <f>Мстр2!E74</f>
        <v>Ларионов Дмитрий</v>
      </c>
      <c r="D34" s="6"/>
      <c r="E34" s="6"/>
      <c r="F34" s="6"/>
      <c r="G34" s="6"/>
      <c r="H34" s="6"/>
      <c r="I34" s="6"/>
    </row>
    <row r="35" spans="1:9" ht="18">
      <c r="A35" s="7" t="s">
        <v>151</v>
      </c>
      <c r="B35" s="8">
        <v>29</v>
      </c>
      <c r="C35" s="9" t="str">
        <f>Мстр2!I66</f>
        <v>Алмаев Раис</v>
      </c>
      <c r="D35" s="6"/>
      <c r="E35" s="6"/>
      <c r="F35" s="6"/>
      <c r="G35" s="6"/>
      <c r="H35" s="6"/>
      <c r="I35" s="6"/>
    </row>
    <row r="36" spans="1:9" ht="18">
      <c r="A36" s="7" t="s">
        <v>133</v>
      </c>
      <c r="B36" s="8">
        <v>30</v>
      </c>
      <c r="C36" s="9" t="str">
        <f>Мстр2!I70</f>
        <v>Курбаншоева Лесана</v>
      </c>
      <c r="D36" s="6"/>
      <c r="E36" s="6"/>
      <c r="F36" s="6"/>
      <c r="G36" s="6"/>
      <c r="H36" s="6"/>
      <c r="I36" s="6"/>
    </row>
    <row r="37" spans="1:9" ht="18">
      <c r="A37" s="7" t="s">
        <v>75</v>
      </c>
      <c r="B37" s="8">
        <v>31</v>
      </c>
      <c r="C37" s="9" t="str">
        <f>Мстр2!I72</f>
        <v>Овод Вадим</v>
      </c>
      <c r="D37" s="6"/>
      <c r="E37" s="6"/>
      <c r="F37" s="6"/>
      <c r="G37" s="6"/>
      <c r="H37" s="6"/>
      <c r="I37" s="6"/>
    </row>
    <row r="38" spans="1:9" ht="18">
      <c r="A38" s="7" t="s">
        <v>18</v>
      </c>
      <c r="B38" s="8">
        <v>32</v>
      </c>
      <c r="C38" s="9" t="str">
        <f>Мстр2!I74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79" t="str">
        <f>СпМ!A1</f>
        <v>Кубок Башкортостана 2011</v>
      </c>
      <c r="B1" s="79"/>
      <c r="C1" s="79"/>
      <c r="D1" s="79"/>
      <c r="E1" s="79"/>
      <c r="F1" s="79"/>
      <c r="G1" s="79"/>
    </row>
    <row r="2" spans="1:7" ht="15.75">
      <c r="A2" s="79" t="str">
        <f>СпМ!A2</f>
        <v>Финал Турнира Сергей Шпрах</v>
      </c>
      <c r="B2" s="79"/>
      <c r="C2" s="79"/>
      <c r="D2" s="79"/>
      <c r="E2" s="79"/>
      <c r="F2" s="79"/>
      <c r="G2" s="79"/>
    </row>
    <row r="3" spans="1:7" ht="15.75">
      <c r="A3" s="78">
        <f>СпМ!A3</f>
        <v>40747</v>
      </c>
      <c r="B3" s="78"/>
      <c r="C3" s="78"/>
      <c r="D3" s="78"/>
      <c r="E3" s="78"/>
      <c r="F3" s="78"/>
      <c r="G3" s="78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СпМ!A7</f>
        <v>Аристов Александр</v>
      </c>
      <c r="C5" s="11"/>
      <c r="D5" s="11"/>
      <c r="E5" s="11"/>
      <c r="F5" s="11"/>
      <c r="G5" s="1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0.5" customHeight="1">
      <c r="A6" s="11"/>
      <c r="B6" s="14">
        <v>1</v>
      </c>
      <c r="C6" s="15" t="s">
        <v>139</v>
      </c>
      <c r="D6" s="11"/>
      <c r="E6" s="16"/>
      <c r="F6" s="11"/>
      <c r="G6" s="1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0.5" customHeight="1">
      <c r="A7" s="12">
        <v>32</v>
      </c>
      <c r="B7" s="17" t="str">
        <f>СпМ!A38</f>
        <v>_</v>
      </c>
      <c r="C7" s="18"/>
      <c r="D7" s="11"/>
      <c r="E7" s="11"/>
      <c r="F7" s="11"/>
      <c r="G7" s="1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0.5" customHeight="1">
      <c r="A8" s="11"/>
      <c r="B8" s="11"/>
      <c r="C8" s="14">
        <v>17</v>
      </c>
      <c r="D8" s="15" t="s">
        <v>139</v>
      </c>
      <c r="E8" s="11"/>
      <c r="F8" s="11"/>
      <c r="G8" s="1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.5" customHeight="1">
      <c r="A9" s="12">
        <v>17</v>
      </c>
      <c r="B9" s="13" t="str">
        <f>СпМ!A23</f>
        <v>Рудаков Константин</v>
      </c>
      <c r="C9" s="18"/>
      <c r="D9" s="18"/>
      <c r="E9" s="11"/>
      <c r="F9" s="11"/>
      <c r="G9" s="1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0.5" customHeight="1">
      <c r="A10" s="11"/>
      <c r="B10" s="14">
        <v>2</v>
      </c>
      <c r="C10" s="19" t="s">
        <v>108</v>
      </c>
      <c r="D10" s="18"/>
      <c r="E10" s="11"/>
      <c r="F10" s="11"/>
      <c r="G10" s="1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0.5" customHeight="1">
      <c r="A11" s="12">
        <v>16</v>
      </c>
      <c r="B11" s="17" t="str">
        <f>СпМ!A22</f>
        <v>Сагитов Александр</v>
      </c>
      <c r="C11" s="11"/>
      <c r="D11" s="18"/>
      <c r="E11" s="11"/>
      <c r="F11" s="11"/>
      <c r="G11" s="1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0.5" customHeight="1">
      <c r="A12" s="11"/>
      <c r="B12" s="11"/>
      <c r="C12" s="11"/>
      <c r="D12" s="14">
        <v>25</v>
      </c>
      <c r="E12" s="15" t="s">
        <v>139</v>
      </c>
      <c r="F12" s="11"/>
      <c r="G12" s="20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12">
        <v>9</v>
      </c>
      <c r="B13" s="13" t="str">
        <f>СпМ!A15</f>
        <v>Срумов Антон</v>
      </c>
      <c r="C13" s="11"/>
      <c r="D13" s="18"/>
      <c r="E13" s="18"/>
      <c r="F13" s="11"/>
      <c r="G13" s="20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11"/>
      <c r="B14" s="14">
        <v>3</v>
      </c>
      <c r="C14" s="15" t="s">
        <v>145</v>
      </c>
      <c r="D14" s="18"/>
      <c r="E14" s="18"/>
      <c r="F14" s="11"/>
      <c r="G14" s="20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12">
        <v>24</v>
      </c>
      <c r="B15" s="17" t="str">
        <f>СпМ!A30</f>
        <v>Стародубцев Олег</v>
      </c>
      <c r="C15" s="18"/>
      <c r="D15" s="18"/>
      <c r="E15" s="18"/>
      <c r="F15" s="11"/>
      <c r="G15" s="20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11"/>
      <c r="B16" s="11"/>
      <c r="C16" s="14">
        <v>18</v>
      </c>
      <c r="D16" s="19" t="s">
        <v>144</v>
      </c>
      <c r="E16" s="18"/>
      <c r="F16" s="11"/>
      <c r="G16" s="20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12">
        <v>25</v>
      </c>
      <c r="B17" s="13" t="str">
        <f>СпМ!A31</f>
        <v>Медведев Тарас</v>
      </c>
      <c r="C17" s="18"/>
      <c r="D17" s="11"/>
      <c r="E17" s="18"/>
      <c r="F17" s="11"/>
      <c r="G17" s="20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11"/>
      <c r="B18" s="14">
        <v>4</v>
      </c>
      <c r="C18" s="19" t="s">
        <v>144</v>
      </c>
      <c r="D18" s="11"/>
      <c r="E18" s="18"/>
      <c r="F18" s="11"/>
      <c r="G18" s="1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12">
        <v>8</v>
      </c>
      <c r="B19" s="17" t="str">
        <f>СпМ!A14</f>
        <v>Максютов Азат</v>
      </c>
      <c r="C19" s="11"/>
      <c r="D19" s="11"/>
      <c r="E19" s="18"/>
      <c r="F19" s="11"/>
      <c r="G19" s="1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11"/>
      <c r="B20" s="11"/>
      <c r="C20" s="11"/>
      <c r="D20" s="11"/>
      <c r="E20" s="14">
        <v>29</v>
      </c>
      <c r="F20" s="15" t="s">
        <v>139</v>
      </c>
      <c r="G20" s="1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12">
        <v>5</v>
      </c>
      <c r="B21" s="13" t="str">
        <f>СпМ!A11</f>
        <v>Шарипов Давид</v>
      </c>
      <c r="C21" s="11"/>
      <c r="D21" s="11"/>
      <c r="E21" s="18"/>
      <c r="F21" s="18"/>
      <c r="G21" s="1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customHeight="1">
      <c r="A22" s="11"/>
      <c r="B22" s="14">
        <v>5</v>
      </c>
      <c r="C22" s="15" t="s">
        <v>121</v>
      </c>
      <c r="D22" s="11"/>
      <c r="E22" s="18"/>
      <c r="F22" s="18"/>
      <c r="G22" s="1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" customHeight="1">
      <c r="A23" s="12">
        <v>28</v>
      </c>
      <c r="B23" s="17" t="str">
        <f>СпМ!A34</f>
        <v>Файзуллин Тимур</v>
      </c>
      <c r="C23" s="18"/>
      <c r="D23" s="11"/>
      <c r="E23" s="18"/>
      <c r="F23" s="18"/>
      <c r="G23" s="1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" customHeight="1">
      <c r="A24" s="11"/>
      <c r="B24" s="11"/>
      <c r="C24" s="14">
        <v>19</v>
      </c>
      <c r="D24" s="15" t="s">
        <v>121</v>
      </c>
      <c r="E24" s="18"/>
      <c r="F24" s="18"/>
      <c r="G24" s="1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12">
        <v>21</v>
      </c>
      <c r="B25" s="13" t="str">
        <f>СпМ!A27</f>
        <v>Истомин Андрей</v>
      </c>
      <c r="C25" s="18"/>
      <c r="D25" s="18"/>
      <c r="E25" s="18"/>
      <c r="F25" s="18"/>
      <c r="G25" s="1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customHeight="1">
      <c r="A26" s="11"/>
      <c r="B26" s="14">
        <v>6</v>
      </c>
      <c r="C26" s="19" t="s">
        <v>107</v>
      </c>
      <c r="D26" s="18"/>
      <c r="E26" s="18"/>
      <c r="F26" s="18"/>
      <c r="G26" s="1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" customHeight="1">
      <c r="A27" s="12">
        <v>12</v>
      </c>
      <c r="B27" s="17" t="str">
        <f>СпМ!A18</f>
        <v>Шакиров Ильяс</v>
      </c>
      <c r="C27" s="11"/>
      <c r="D27" s="18"/>
      <c r="E27" s="18"/>
      <c r="F27" s="18"/>
      <c r="G27" s="1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" customHeight="1">
      <c r="A28" s="11"/>
      <c r="B28" s="11"/>
      <c r="C28" s="11"/>
      <c r="D28" s="14">
        <v>26</v>
      </c>
      <c r="E28" s="19" t="s">
        <v>121</v>
      </c>
      <c r="F28" s="18"/>
      <c r="G28" s="1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" customHeight="1">
      <c r="A29" s="12">
        <v>13</v>
      </c>
      <c r="B29" s="13" t="str">
        <f>СпМ!A19</f>
        <v>Лютый Олег</v>
      </c>
      <c r="C29" s="11"/>
      <c r="D29" s="18"/>
      <c r="E29" s="11"/>
      <c r="F29" s="18"/>
      <c r="G29" s="1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" customHeight="1">
      <c r="A30" s="11"/>
      <c r="B30" s="14">
        <v>7</v>
      </c>
      <c r="C30" s="15" t="s">
        <v>82</v>
      </c>
      <c r="D30" s="18"/>
      <c r="E30" s="11"/>
      <c r="F30" s="18"/>
      <c r="G30" s="1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" customHeight="1">
      <c r="A31" s="12">
        <v>20</v>
      </c>
      <c r="B31" s="17" t="str">
        <f>СпМ!A26</f>
        <v>Байрамалов Леонид</v>
      </c>
      <c r="C31" s="18"/>
      <c r="D31" s="18"/>
      <c r="E31" s="11"/>
      <c r="F31" s="18"/>
      <c r="G31" s="1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" customHeight="1">
      <c r="A32" s="11"/>
      <c r="B32" s="11"/>
      <c r="C32" s="14">
        <v>20</v>
      </c>
      <c r="D32" s="19" t="s">
        <v>142</v>
      </c>
      <c r="E32" s="11"/>
      <c r="F32" s="18"/>
      <c r="G32" s="1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" customHeight="1">
      <c r="A33" s="12">
        <v>29</v>
      </c>
      <c r="B33" s="13" t="str">
        <f>СпМ!A35</f>
        <v>Курбаншоева Лесана</v>
      </c>
      <c r="C33" s="18"/>
      <c r="D33" s="11"/>
      <c r="E33" s="11"/>
      <c r="F33" s="18"/>
      <c r="G33" s="11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" customHeight="1">
      <c r="A34" s="11"/>
      <c r="B34" s="14">
        <v>8</v>
      </c>
      <c r="C34" s="19" t="s">
        <v>142</v>
      </c>
      <c r="D34" s="11"/>
      <c r="E34" s="11"/>
      <c r="F34" s="18"/>
      <c r="G34" s="11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customHeight="1">
      <c r="A35" s="12">
        <v>4</v>
      </c>
      <c r="B35" s="17" t="str">
        <f>СпМ!A10</f>
        <v>Абдуллин Денис</v>
      </c>
      <c r="C35" s="11"/>
      <c r="D35" s="11"/>
      <c r="E35" s="11"/>
      <c r="F35" s="18"/>
      <c r="G35" s="11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139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" customHeight="1">
      <c r="A37" s="12">
        <v>3</v>
      </c>
      <c r="B37" s="13" t="str">
        <f>СпМ!A9</f>
        <v>Харламов Руслан</v>
      </c>
      <c r="C37" s="11"/>
      <c r="D37" s="11"/>
      <c r="E37" s="11"/>
      <c r="F37" s="18"/>
      <c r="G37" s="28" t="s">
        <v>19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" customHeight="1">
      <c r="A38" s="11"/>
      <c r="B38" s="14">
        <v>9</v>
      </c>
      <c r="C38" s="15" t="s">
        <v>141</v>
      </c>
      <c r="D38" s="11"/>
      <c r="E38" s="11"/>
      <c r="F38" s="18"/>
      <c r="G38" s="1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" customHeight="1">
      <c r="A39" s="12">
        <v>30</v>
      </c>
      <c r="B39" s="17" t="str">
        <f>СпМ!A36</f>
        <v>Алмаев Раис</v>
      </c>
      <c r="C39" s="18"/>
      <c r="D39" s="11"/>
      <c r="E39" s="11"/>
      <c r="F39" s="18"/>
      <c r="G39" s="11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customHeight="1">
      <c r="A40" s="11"/>
      <c r="B40" s="11"/>
      <c r="C40" s="14">
        <v>21</v>
      </c>
      <c r="D40" s="15" t="s">
        <v>141</v>
      </c>
      <c r="E40" s="11"/>
      <c r="F40" s="18"/>
      <c r="G40" s="11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" customHeight="1">
      <c r="A41" s="12">
        <v>19</v>
      </c>
      <c r="B41" s="13" t="str">
        <f>СпМ!A25</f>
        <v>Семенов Юрий</v>
      </c>
      <c r="C41" s="18"/>
      <c r="D41" s="18"/>
      <c r="E41" s="11"/>
      <c r="F41" s="18"/>
      <c r="G41" s="11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customHeight="1">
      <c r="A42" s="11"/>
      <c r="B42" s="14">
        <v>10</v>
      </c>
      <c r="C42" s="19" t="s">
        <v>126</v>
      </c>
      <c r="D42" s="18"/>
      <c r="E42" s="11"/>
      <c r="F42" s="18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" customHeight="1">
      <c r="A43" s="12">
        <v>14</v>
      </c>
      <c r="B43" s="17" t="str">
        <f>СпМ!A20</f>
        <v>Асылгужин Марсель</v>
      </c>
      <c r="C43" s="11"/>
      <c r="D43" s="18"/>
      <c r="E43" s="11"/>
      <c r="F43" s="18"/>
      <c r="G43" s="11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" customHeight="1">
      <c r="A44" s="11"/>
      <c r="B44" s="11"/>
      <c r="C44" s="11"/>
      <c r="D44" s="14">
        <v>27</v>
      </c>
      <c r="E44" s="15" t="s">
        <v>141</v>
      </c>
      <c r="F44" s="18"/>
      <c r="G44" s="11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" customHeight="1">
      <c r="A45" s="12">
        <v>11</v>
      </c>
      <c r="B45" s="13" t="str">
        <f>СпМ!A17</f>
        <v>Мазурин Александр</v>
      </c>
      <c r="C45" s="11"/>
      <c r="D45" s="18"/>
      <c r="E45" s="18"/>
      <c r="F45" s="18"/>
      <c r="G45" s="11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11"/>
      <c r="B46" s="14">
        <v>11</v>
      </c>
      <c r="C46" s="15" t="s">
        <v>124</v>
      </c>
      <c r="D46" s="18"/>
      <c r="E46" s="18"/>
      <c r="F46" s="18"/>
      <c r="G46" s="1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12">
        <v>22</v>
      </c>
      <c r="B47" s="17" t="str">
        <f>СпМ!A28</f>
        <v>Савилов Дмитрий</v>
      </c>
      <c r="C47" s="18"/>
      <c r="D47" s="18"/>
      <c r="E47" s="18"/>
      <c r="F47" s="18"/>
      <c r="G47" s="1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" customHeight="1">
      <c r="A48" s="11"/>
      <c r="B48" s="11"/>
      <c r="C48" s="14">
        <v>22</v>
      </c>
      <c r="D48" s="19" t="s">
        <v>124</v>
      </c>
      <c r="E48" s="18"/>
      <c r="F48" s="18"/>
      <c r="G48" s="1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" customHeight="1">
      <c r="A49" s="12">
        <v>27</v>
      </c>
      <c r="B49" s="13" t="str">
        <f>СпМ!A33</f>
        <v>Ларионов Дмитрий</v>
      </c>
      <c r="C49" s="18"/>
      <c r="D49" s="11"/>
      <c r="E49" s="18"/>
      <c r="F49" s="18"/>
      <c r="G49" s="1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customHeight="1">
      <c r="A50" s="11"/>
      <c r="B50" s="14">
        <v>12</v>
      </c>
      <c r="C50" s="19" t="s">
        <v>120</v>
      </c>
      <c r="D50" s="11"/>
      <c r="E50" s="18"/>
      <c r="F50" s="18"/>
      <c r="G50" s="1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" customHeight="1">
      <c r="A51" s="12">
        <v>6</v>
      </c>
      <c r="B51" s="17" t="str">
        <f>СпМ!A12</f>
        <v>Ратникова Наталья</v>
      </c>
      <c r="C51" s="11"/>
      <c r="D51" s="11"/>
      <c r="E51" s="18"/>
      <c r="F51" s="18"/>
      <c r="G51" s="1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" customHeight="1">
      <c r="A52" s="11"/>
      <c r="B52" s="11"/>
      <c r="C52" s="11"/>
      <c r="D52" s="11"/>
      <c r="E52" s="14">
        <v>30</v>
      </c>
      <c r="F52" s="19" t="s">
        <v>141</v>
      </c>
      <c r="G52" s="1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" customHeight="1">
      <c r="A53" s="12">
        <v>7</v>
      </c>
      <c r="B53" s="13" t="str">
        <f>СпМ!A13</f>
        <v>Сафиуллин Азат</v>
      </c>
      <c r="C53" s="11"/>
      <c r="D53" s="11"/>
      <c r="E53" s="18"/>
      <c r="F53" s="11"/>
      <c r="G53" s="1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" customHeight="1">
      <c r="A54" s="11"/>
      <c r="B54" s="14">
        <v>13</v>
      </c>
      <c r="C54" s="15" t="s">
        <v>143</v>
      </c>
      <c r="D54" s="11"/>
      <c r="E54" s="18"/>
      <c r="F54" s="11"/>
      <c r="G54" s="1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" customHeight="1">
      <c r="A55" s="12">
        <v>26</v>
      </c>
      <c r="B55" s="17" t="str">
        <f>СпМ!A32</f>
        <v>Бочаров Артем</v>
      </c>
      <c r="C55" s="18"/>
      <c r="D55" s="11"/>
      <c r="E55" s="18"/>
      <c r="F55" s="11"/>
      <c r="G55" s="1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>
      <c r="A56" s="11"/>
      <c r="B56" s="11"/>
      <c r="C56" s="14">
        <v>23</v>
      </c>
      <c r="D56" s="15" t="s">
        <v>127</v>
      </c>
      <c r="E56" s="18"/>
      <c r="F56" s="26">
        <v>-31</v>
      </c>
      <c r="G56" s="13" t="str">
        <f>IF(G36=F20,F52,IF(G36=F52,F20,0))</f>
        <v>Харламов Руслан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>
      <c r="A57" s="12">
        <v>23</v>
      </c>
      <c r="B57" s="13" t="str">
        <f>СпМ!A29</f>
        <v>Хабиров Марс</v>
      </c>
      <c r="C57" s="18"/>
      <c r="D57" s="18"/>
      <c r="E57" s="18"/>
      <c r="F57" s="11"/>
      <c r="G57" s="28" t="s">
        <v>20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>
      <c r="A58" s="11"/>
      <c r="B58" s="14">
        <v>14</v>
      </c>
      <c r="C58" s="19" t="s">
        <v>127</v>
      </c>
      <c r="D58" s="18"/>
      <c r="E58" s="18"/>
      <c r="F58" s="11"/>
      <c r="G58" s="1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>
      <c r="A59" s="12">
        <v>10</v>
      </c>
      <c r="B59" s="17" t="str">
        <f>СпМ!A16</f>
        <v>Кузнецов Дмитрий</v>
      </c>
      <c r="C59" s="11"/>
      <c r="D59" s="18"/>
      <c r="E59" s="18"/>
      <c r="F59" s="11"/>
      <c r="G59" s="11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>
      <c r="A60" s="11"/>
      <c r="B60" s="11"/>
      <c r="C60" s="11"/>
      <c r="D60" s="14">
        <v>28</v>
      </c>
      <c r="E60" s="19" t="s">
        <v>140</v>
      </c>
      <c r="F60" s="11"/>
      <c r="G60" s="11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>
      <c r="A61" s="12">
        <v>15</v>
      </c>
      <c r="B61" s="13" t="str">
        <f>СпМ!A21</f>
        <v>Семенов Константин</v>
      </c>
      <c r="C61" s="11"/>
      <c r="D61" s="18"/>
      <c r="E61" s="11"/>
      <c r="F61" s="11"/>
      <c r="G61" s="11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>
      <c r="A62" s="11"/>
      <c r="B62" s="14">
        <v>15</v>
      </c>
      <c r="C62" s="15" t="s">
        <v>128</v>
      </c>
      <c r="D62" s="18"/>
      <c r="E62" s="12">
        <v>-58</v>
      </c>
      <c r="F62" s="13" t="str">
        <f>IF(Мстр2!H14=Мстр2!G10,Мстр2!G18,IF(Мстр2!H14=Мстр2!G18,Мстр2!G10,0))</f>
        <v>Ратникова Наталья</v>
      </c>
      <c r="G62" s="11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>
      <c r="A63" s="12">
        <v>18</v>
      </c>
      <c r="B63" s="17" t="str">
        <f>СпМ!A24</f>
        <v>Ларионов Сергей</v>
      </c>
      <c r="C63" s="18"/>
      <c r="D63" s="18"/>
      <c r="E63" s="11"/>
      <c r="F63" s="14">
        <v>61</v>
      </c>
      <c r="G63" s="15" t="s">
        <v>120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>
      <c r="A64" s="11"/>
      <c r="B64" s="11"/>
      <c r="C64" s="14">
        <v>24</v>
      </c>
      <c r="D64" s="19" t="s">
        <v>140</v>
      </c>
      <c r="E64" s="12">
        <v>-59</v>
      </c>
      <c r="F64" s="17" t="str">
        <f>IF(Мстр2!H30=Мстр2!G26,Мстр2!G34,IF(Мстр2!H30=Мстр2!G34,Мстр2!G26,0))</f>
        <v>Ларионов Сергей</v>
      </c>
      <c r="G64" s="28" t="s">
        <v>23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" customHeight="1">
      <c r="A65" s="12">
        <v>31</v>
      </c>
      <c r="B65" s="13" t="str">
        <f>СпМ!A37</f>
        <v>Овод Вадим</v>
      </c>
      <c r="C65" s="18"/>
      <c r="D65" s="11"/>
      <c r="E65" s="11"/>
      <c r="F65" s="12">
        <v>-61</v>
      </c>
      <c r="G65" s="13" t="str">
        <f>IF(G63=F62,F64,IF(G63=F64,F62,0))</f>
        <v>Ларионов Сергей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>
      <c r="A66" s="11"/>
      <c r="B66" s="14">
        <v>16</v>
      </c>
      <c r="C66" s="19" t="s">
        <v>140</v>
      </c>
      <c r="D66" s="11"/>
      <c r="E66" s="11"/>
      <c r="F66" s="11"/>
      <c r="G66" s="28" t="s">
        <v>24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" customHeight="1">
      <c r="A67" s="12">
        <v>2</v>
      </c>
      <c r="B67" s="17" t="str">
        <f>СпМ!A8</f>
        <v>Аббасов Рустамхон</v>
      </c>
      <c r="C67" s="11"/>
      <c r="D67" s="11"/>
      <c r="E67" s="12">
        <v>-56</v>
      </c>
      <c r="F67" s="13" t="str">
        <f>IF(Мстр2!G10=Мстр2!F6,Мстр2!F14,IF(Мстр2!G10=Мстр2!F14,Мстр2!F6,0))</f>
        <v>Максютов Азат</v>
      </c>
      <c r="G67" s="11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124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>
      <c r="A69" s="12">
        <v>-52</v>
      </c>
      <c r="B69" s="13" t="str">
        <f>IF(Мстр2!F6=Мстр2!E4,Мстр2!E8,IF(Мстр2!F6=Мстр2!E8,Мстр2!E4,0))</f>
        <v>Сафиуллин Азат</v>
      </c>
      <c r="C69" s="11"/>
      <c r="D69" s="11"/>
      <c r="E69" s="12">
        <v>-57</v>
      </c>
      <c r="F69" s="17" t="str">
        <f>IF(Мстр2!G26=Мстр2!F22,Мстр2!F30,IF(Мстр2!G26=Мстр2!F30,Мстр2!F22,0))</f>
        <v>Мазурин Александр</v>
      </c>
      <c r="G69" s="28" t="s">
        <v>26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" customHeight="1">
      <c r="A70" s="11"/>
      <c r="B70" s="14">
        <v>63</v>
      </c>
      <c r="C70" s="15" t="s">
        <v>143</v>
      </c>
      <c r="D70" s="11"/>
      <c r="E70" s="11"/>
      <c r="F70" s="12">
        <v>-62</v>
      </c>
      <c r="G70" s="13" t="str">
        <f>IF(G68=F67,F69,IF(G68=F69,F67,0))</f>
        <v>Максютов Азат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>
      <c r="A71" s="12">
        <v>-53</v>
      </c>
      <c r="B71" s="17" t="str">
        <f>IF(Мстр2!F14=Мстр2!E12,Мстр2!E16,IF(Мстр2!F14=Мстр2!E16,Мстр2!E12,0))</f>
        <v>Абдуллин Денис</v>
      </c>
      <c r="C71" s="18"/>
      <c r="D71" s="23"/>
      <c r="E71" s="11"/>
      <c r="F71" s="11"/>
      <c r="G71" s="28" t="s">
        <v>28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" customHeight="1">
      <c r="A72" s="11"/>
      <c r="B72" s="11"/>
      <c r="C72" s="14">
        <v>65</v>
      </c>
      <c r="D72" s="15" t="s">
        <v>143</v>
      </c>
      <c r="E72" s="12">
        <v>-63</v>
      </c>
      <c r="F72" s="13" t="str">
        <f>IF(C70=B69,B71,IF(C70=B71,B69,0))</f>
        <v>Абдуллин Денис</v>
      </c>
      <c r="G72" s="1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" customHeight="1">
      <c r="A73" s="12">
        <v>-54</v>
      </c>
      <c r="B73" s="13" t="str">
        <f>IF(Мстр2!F22=Мстр2!E20,Мстр2!E24,IF(Мстр2!F22=Мстр2!E24,Мстр2!E20,0))</f>
        <v>Савилов Дмитрий</v>
      </c>
      <c r="C73" s="18"/>
      <c r="D73" s="30" t="s">
        <v>25</v>
      </c>
      <c r="E73" s="11"/>
      <c r="F73" s="14">
        <v>66</v>
      </c>
      <c r="G73" s="15" t="s">
        <v>113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" customHeight="1">
      <c r="A74" s="11"/>
      <c r="B74" s="14">
        <v>64</v>
      </c>
      <c r="C74" s="19" t="s">
        <v>127</v>
      </c>
      <c r="D74" s="29"/>
      <c r="E74" s="12">
        <v>-64</v>
      </c>
      <c r="F74" s="17" t="str">
        <f>IF(C74=B73,B75,IF(C74=B75,B73,0))</f>
        <v>Савилов Дмитрий</v>
      </c>
      <c r="G74" s="28" t="s">
        <v>29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" customHeight="1">
      <c r="A75" s="12">
        <v>-55</v>
      </c>
      <c r="B75" s="17" t="str">
        <f>IF(Мстр2!F30=Мстр2!E28,Мстр2!E32,IF(Мстр2!F30=Мстр2!E32,Мстр2!E28,0))</f>
        <v>Кузнецов Дмитрий</v>
      </c>
      <c r="C75" s="12">
        <v>-65</v>
      </c>
      <c r="D75" s="13" t="str">
        <f>IF(D72=C70,C74,IF(D72=C74,C70,0))</f>
        <v>Кузнецов Дмитрий</v>
      </c>
      <c r="E75" s="11"/>
      <c r="F75" s="12">
        <v>-66</v>
      </c>
      <c r="G75" s="13" t="str">
        <f>IF(G73=F72,F74,IF(G73=F74,F72,0))</f>
        <v>Абдуллин Денис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" customHeight="1">
      <c r="A76" s="11"/>
      <c r="B76" s="11"/>
      <c r="C76" s="11"/>
      <c r="D76" s="28" t="s">
        <v>27</v>
      </c>
      <c r="E76" s="11"/>
      <c r="F76" s="11"/>
      <c r="G76" s="28" t="s">
        <v>30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8:19" ht="9" customHeight="1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8:19" ht="9" customHeight="1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80" t="str">
        <f>СпМ!A1</f>
        <v>Кубок Башкортостана 2011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79" t="str">
        <f>СпМ!A2</f>
        <v>Финал Турнира Сергей Шпрах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78">
        <f>СпМ!A3</f>
        <v>40747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9" ht="12.75">
      <c r="A4" s="12">
        <v>-1</v>
      </c>
      <c r="B4" s="13" t="str">
        <f>IF(Мстр1!C6=Мстр1!B5,Мстр1!B7,IF(Мстр1!C6=Мстр1!B7,Мстр1!B5,0))</f>
        <v>_</v>
      </c>
      <c r="C4" s="11"/>
      <c r="D4" s="12">
        <v>-25</v>
      </c>
      <c r="E4" s="13" t="str">
        <f>IF(Мстр1!E12=Мстр1!D8,Мстр1!D16,IF(Мстр1!E12=Мстр1!D16,Мстр1!D8,0))</f>
        <v>Максютов Азат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129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IF(Мстр1!C10=Мстр1!B9,Мстр1!B11,IF(Мстр1!C10=Мстр1!B11,Мстр1!B9,0))</f>
        <v>Сагитов Александр</v>
      </c>
      <c r="C6" s="14">
        <v>40</v>
      </c>
      <c r="D6" s="21" t="s">
        <v>128</v>
      </c>
      <c r="E6" s="14">
        <v>52</v>
      </c>
      <c r="F6" s="21" t="s">
        <v>144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IF(Мстр1!D64=Мстр1!C62,Мстр1!C66,IF(Мстр1!D64=Мстр1!C66,Мстр1!C62,0))</f>
        <v>Семенов Константин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IF(Мстр1!C14=Мстр1!B13,Мстр1!B15,IF(Мстр1!C14=Мстр1!B15,Мстр1!B13,0))</f>
        <v>Стародубцев Олег</v>
      </c>
      <c r="C8" s="11"/>
      <c r="D8" s="14">
        <v>48</v>
      </c>
      <c r="E8" s="36" t="s">
        <v>143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 t="s">
        <v>110</v>
      </c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IF(Мстр1!C18=Мстр1!B17,Мстр1!B19,IF(Мстр1!C18=Мстр1!B19,Мстр1!B17,0))</f>
        <v>Медведев Тарас</v>
      </c>
      <c r="C10" s="14">
        <v>41</v>
      </c>
      <c r="D10" s="36" t="s">
        <v>143</v>
      </c>
      <c r="E10" s="23"/>
      <c r="F10" s="14">
        <v>56</v>
      </c>
      <c r="G10" s="21" t="s">
        <v>120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IF(Мстр1!D56=Мстр1!C54,Мстр1!C58,IF(Мстр1!D56=Мстр1!C58,Мстр1!C54,0))</f>
        <v>Сафиуллин Азат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IF(Мстр1!C22=Мстр1!B21,Мстр1!B23,IF(Мстр1!C22=Мстр1!B23,Мстр1!B21,0))</f>
        <v>Файзуллин Тимур</v>
      </c>
      <c r="C12" s="11"/>
      <c r="D12" s="12">
        <v>-26</v>
      </c>
      <c r="E12" s="13" t="str">
        <f>IF(Мстр1!E28=Мстр1!D24,Мстр1!D32,IF(Мстр1!E28=Мстр1!D32,Мстр1!D24,0))</f>
        <v>Абдуллин Денис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147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IF(Мстр1!C26=Мстр1!B25,Мстр1!B27,IF(Мстр1!C26=Мстр1!B27,Мстр1!B25,0))</f>
        <v>Истомин Андрей</v>
      </c>
      <c r="C14" s="14">
        <v>42</v>
      </c>
      <c r="D14" s="21" t="s">
        <v>120</v>
      </c>
      <c r="E14" s="14">
        <v>53</v>
      </c>
      <c r="F14" s="36" t="s">
        <v>120</v>
      </c>
      <c r="G14" s="14">
        <v>58</v>
      </c>
      <c r="H14" s="21" t="s">
        <v>140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IF(Мстр1!D48=Мстр1!C46,Мстр1!C50,IF(Мстр1!D48=Мстр1!C50,Мстр1!C46,0))</f>
        <v>Ратникова Наталья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IF(Мстр1!C30=Мстр1!B29,Мстр1!B31,IF(Мстр1!C30=Мстр1!B31,Мстр1!B29,0))</f>
        <v>Лютый Олег</v>
      </c>
      <c r="C16" s="11"/>
      <c r="D16" s="14">
        <v>49</v>
      </c>
      <c r="E16" s="36" t="s">
        <v>120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123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IF(Мстр1!C34=Мстр1!B33,Мстр1!B35,IF(Мстр1!C34=Мстр1!B35,Мстр1!B33,0))</f>
        <v>Курбаншоева Лесана</v>
      </c>
      <c r="C18" s="14">
        <v>43</v>
      </c>
      <c r="D18" s="36" t="s">
        <v>123</v>
      </c>
      <c r="E18" s="23"/>
      <c r="F18" s="12">
        <v>-30</v>
      </c>
      <c r="G18" s="17" t="str">
        <f>IF(Мстр1!F52=Мстр1!E44,Мстр1!E60,IF(Мстр1!F52=Мстр1!E60,Мстр1!E44,0))</f>
        <v>Аббасов Рустамхон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IF(Мстр1!D40=Мстр1!C38,Мстр1!C42,IF(Мстр1!D40=Мстр1!C42,Мстр1!C38,0))</f>
        <v>Асылгужин Марсель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IF(Мстр1!C38=Мстр1!B37,Мстр1!B39,IF(Мстр1!C38=Мстр1!B39,Мстр1!B37,0))</f>
        <v>Алмаев Раис</v>
      </c>
      <c r="C20" s="11"/>
      <c r="D20" s="12">
        <v>-27</v>
      </c>
      <c r="E20" s="13" t="str">
        <f>IF(Мстр1!E44=Мстр1!D40,Мстр1!D48,IF(Мстр1!E44=Мстр1!D48,Мстр1!D40,0))</f>
        <v>Мазурин Александр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135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IF(Мстр1!C42=Мстр1!B41,Мстр1!B43,IF(Мстр1!C42=Мстр1!B43,Мстр1!B41,0))</f>
        <v>Семенов Юрий</v>
      </c>
      <c r="C22" s="14">
        <v>44</v>
      </c>
      <c r="D22" s="21" t="s">
        <v>135</v>
      </c>
      <c r="E22" s="14">
        <v>54</v>
      </c>
      <c r="F22" s="21" t="s">
        <v>124</v>
      </c>
      <c r="G22" s="23"/>
      <c r="H22" s="14">
        <v>60</v>
      </c>
      <c r="I22" s="37" t="s">
        <v>140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IF(Мстр1!D32=Мстр1!C30,Мстр1!C34,IF(Мстр1!D32=Мстр1!C34,Мстр1!C30,0))</f>
        <v>Байрамалов Леонид</v>
      </c>
      <c r="D23" s="18"/>
      <c r="E23" s="18"/>
      <c r="F23" s="18"/>
      <c r="G23" s="23"/>
      <c r="H23" s="18"/>
      <c r="I23" s="29"/>
      <c r="J23" s="41" t="s">
        <v>21</v>
      </c>
      <c r="K23" s="41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IF(Мстр1!C46=Мстр1!B45,Мстр1!B47,IF(Мстр1!C46=Мстр1!B47,Мстр1!B45,0))</f>
        <v>Савилов Дмитрий</v>
      </c>
      <c r="C24" s="11"/>
      <c r="D24" s="14">
        <v>50</v>
      </c>
      <c r="E24" s="36" t="s">
        <v>113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113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IF(Мстр1!C50=Мстр1!B49,Мстр1!B51,IF(Мстр1!C50=Мстр1!B51,Мстр1!B49,0))</f>
        <v>Ларионов Дмитрий</v>
      </c>
      <c r="C26" s="14">
        <v>45</v>
      </c>
      <c r="D26" s="36" t="s">
        <v>113</v>
      </c>
      <c r="E26" s="23"/>
      <c r="F26" s="14">
        <v>57</v>
      </c>
      <c r="G26" s="21" t="s">
        <v>146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IF(Мстр1!D24=Мстр1!C22,Мстр1!C26,IF(Мстр1!D24=Мстр1!C26,Мстр1!C22,0))</f>
        <v>Шакиров Ильяс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IF(Мстр1!C54=Мстр1!B53,Мстр1!B55,IF(Мстр1!C54=Мстр1!B55,Мстр1!B53,0))</f>
        <v>Бочаров Артем</v>
      </c>
      <c r="C28" s="11"/>
      <c r="D28" s="12">
        <v>-28</v>
      </c>
      <c r="E28" s="13" t="str">
        <f>IF(Мстр1!E60=Мстр1!D56,Мстр1!D64,IF(Мстр1!E60=Мстр1!D64,Мстр1!D56,0))</f>
        <v>Кузнецов Дмитрий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 t="s">
        <v>148</v>
      </c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IF(Мстр1!C58=Мстр1!B57,Мстр1!B59,IF(Мстр1!C58=Мстр1!B59,Мстр1!B57,0))</f>
        <v>Хабиров Марс</v>
      </c>
      <c r="C30" s="14">
        <v>46</v>
      </c>
      <c r="D30" s="21" t="s">
        <v>145</v>
      </c>
      <c r="E30" s="14">
        <v>55</v>
      </c>
      <c r="F30" s="36" t="s">
        <v>146</v>
      </c>
      <c r="G30" s="14">
        <v>59</v>
      </c>
      <c r="H30" s="36" t="s">
        <v>121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IF(Мстр1!D16=Мстр1!C14,Мстр1!C18,IF(Мстр1!D16=Мстр1!C18,Мстр1!C14,0))</f>
        <v>Срумов Антон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IF(Мстр1!C62=Мстр1!B61,Мстр1!B63,IF(Мстр1!C62=Мстр1!B63,Мстр1!B61,0))</f>
        <v>Ларионов Сергей</v>
      </c>
      <c r="C32" s="11"/>
      <c r="D32" s="14">
        <v>51</v>
      </c>
      <c r="E32" s="36" t="s">
        <v>146</v>
      </c>
      <c r="F32" s="11"/>
      <c r="G32" s="18"/>
      <c r="H32" s="12">
        <v>-60</v>
      </c>
      <c r="I32" s="13" t="str">
        <f>IF(I22=H14,H30,IF(I22=H30,H14,0))</f>
        <v>Шарипов Давид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146</v>
      </c>
      <c r="D33" s="18"/>
      <c r="E33" s="23"/>
      <c r="F33" s="11"/>
      <c r="G33" s="18"/>
      <c r="H33" s="11"/>
      <c r="I33" s="29"/>
      <c r="J33" s="41" t="s">
        <v>22</v>
      </c>
      <c r="K33" s="41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IF(Мстр1!C66=Мстр1!B65,Мстр1!B67,IF(Мстр1!C66=Мстр1!B67,Мстр1!B65,0))</f>
        <v>Овод Вадим</v>
      </c>
      <c r="C34" s="14">
        <v>47</v>
      </c>
      <c r="D34" s="36" t="s">
        <v>146</v>
      </c>
      <c r="E34" s="23"/>
      <c r="F34" s="12">
        <v>-29</v>
      </c>
      <c r="G34" s="17" t="str">
        <f>IF(Мстр1!F20=Мстр1!E12,Мстр1!E28,IF(Мстр1!F20=Мстр1!E28,Мстр1!E12,0))</f>
        <v>Шарипов Давид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IF(Мстр1!D8=Мстр1!C6,Мстр1!C10,IF(Мстр1!D8=Мстр1!C10,Мстр1!C6,0))</f>
        <v>Рудаков Константин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Сагитов Александр</v>
      </c>
      <c r="C37" s="11"/>
      <c r="D37" s="11"/>
      <c r="E37" s="11"/>
      <c r="F37" s="12">
        <v>-48</v>
      </c>
      <c r="G37" s="13" t="str">
        <f>IF(E8=D6,D10,IF(E8=D10,D6,0))</f>
        <v>Семенов Константин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129</v>
      </c>
      <c r="D38" s="11"/>
      <c r="E38" s="11"/>
      <c r="F38" s="11"/>
      <c r="G38" s="14">
        <v>67</v>
      </c>
      <c r="H38" s="21" t="s">
        <v>123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 t="str">
        <f>IF(D10=C9,C11,IF(D10=C11,C9,0))</f>
        <v>Стародубцев Олег</v>
      </c>
      <c r="C39" s="18"/>
      <c r="D39" s="11"/>
      <c r="E39" s="11"/>
      <c r="F39" s="12">
        <v>-49</v>
      </c>
      <c r="G39" s="17" t="str">
        <f>IF(E16=D14,D18,IF(E16=D18,D14,0))</f>
        <v>Лютый Олег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147</v>
      </c>
      <c r="E40" s="11"/>
      <c r="F40" s="11"/>
      <c r="G40" s="11"/>
      <c r="H40" s="14">
        <v>69</v>
      </c>
      <c r="I40" s="22" t="s">
        <v>123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Истомин Андрей</v>
      </c>
      <c r="C41" s="18"/>
      <c r="D41" s="18"/>
      <c r="E41" s="11"/>
      <c r="F41" s="12">
        <v>-50</v>
      </c>
      <c r="G41" s="13" t="str">
        <f>IF(E24=D22,D26,IF(E24=D26,D22,0))</f>
        <v>Семенов Юрий</v>
      </c>
      <c r="H41" s="18"/>
      <c r="I41" s="27"/>
      <c r="J41" s="41" t="s">
        <v>31</v>
      </c>
      <c r="K41" s="41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6" t="s">
        <v>147</v>
      </c>
      <c r="D42" s="18"/>
      <c r="E42" s="11"/>
      <c r="F42" s="11"/>
      <c r="G42" s="14">
        <v>68</v>
      </c>
      <c r="H42" s="36" t="s">
        <v>135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Асылгужин Марсель</v>
      </c>
      <c r="C43" s="11"/>
      <c r="D43" s="18"/>
      <c r="E43" s="11"/>
      <c r="F43" s="12">
        <v>-51</v>
      </c>
      <c r="G43" s="17" t="str">
        <f>IF(E32=D30,D34,IF(E32=D34,D30,0))</f>
        <v>Срумов Антон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108</v>
      </c>
      <c r="F44" s="11"/>
      <c r="G44" s="11"/>
      <c r="H44" s="12">
        <v>-69</v>
      </c>
      <c r="I44" s="13" t="str">
        <f>IF(I40=H38,H42,IF(I40=H42,H38,0))</f>
        <v>Семенов Юрий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Байрамалов Леонид</v>
      </c>
      <c r="C45" s="11"/>
      <c r="D45" s="18"/>
      <c r="E45" s="28" t="s">
        <v>90</v>
      </c>
      <c r="F45" s="11"/>
      <c r="G45" s="12">
        <v>-67</v>
      </c>
      <c r="H45" s="13" t="str">
        <f>IF(H38=G37,G39,IF(H38=G39,G37,0))</f>
        <v>Семенов Константин</v>
      </c>
      <c r="I45" s="29"/>
      <c r="J45" s="41" t="s">
        <v>33</v>
      </c>
      <c r="K45" s="41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82</v>
      </c>
      <c r="D46" s="18"/>
      <c r="E46" s="11"/>
      <c r="F46" s="11"/>
      <c r="G46" s="11"/>
      <c r="H46" s="14">
        <v>70</v>
      </c>
      <c r="I46" s="37" t="s">
        <v>128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Шакиров Ильяс</v>
      </c>
      <c r="C47" s="18"/>
      <c r="D47" s="18"/>
      <c r="E47" s="11"/>
      <c r="F47" s="11"/>
      <c r="G47" s="12">
        <v>-68</v>
      </c>
      <c r="H47" s="17" t="str">
        <f>IF(H42=G41,G43,IF(H42=G43,G41,0))</f>
        <v>Срумов Антон</v>
      </c>
      <c r="I47" s="29"/>
      <c r="J47" s="41" t="s">
        <v>32</v>
      </c>
      <c r="K47" s="41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6" t="s">
        <v>108</v>
      </c>
      <c r="E48" s="11"/>
      <c r="F48" s="11"/>
      <c r="G48" s="11"/>
      <c r="H48" s="12">
        <v>-70</v>
      </c>
      <c r="I48" s="13" t="str">
        <f>IF(I46=H45,H47,IF(I46=H47,H45,0))</f>
        <v>Срумов Антон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Хабиров Марс</v>
      </c>
      <c r="C49" s="18"/>
      <c r="D49" s="11"/>
      <c r="E49" s="11"/>
      <c r="F49" s="11"/>
      <c r="G49" s="23"/>
      <c r="H49" s="11"/>
      <c r="I49" s="29"/>
      <c r="J49" s="41" t="s">
        <v>34</v>
      </c>
      <c r="K49" s="41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6" t="s">
        <v>108</v>
      </c>
      <c r="D50" s="12">
        <v>-77</v>
      </c>
      <c r="E50" s="13" t="str">
        <f>IF(E44=D40,D48,IF(E44=D48,D40,0))</f>
        <v>Истомин Андрей</v>
      </c>
      <c r="F50" s="12">
        <v>-71</v>
      </c>
      <c r="G50" s="13" t="str">
        <f>IF(C38=B37,B39,IF(C38=B39,B37,0))</f>
        <v>Стародубцев Олег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Рудаков Константин</v>
      </c>
      <c r="C51" s="11"/>
      <c r="D51" s="11"/>
      <c r="E51" s="28" t="s">
        <v>91</v>
      </c>
      <c r="F51" s="11"/>
      <c r="G51" s="14">
        <v>79</v>
      </c>
      <c r="H51" s="21" t="s">
        <v>110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Сагитов Александр</v>
      </c>
      <c r="E52" s="29"/>
      <c r="F52" s="12">
        <v>-72</v>
      </c>
      <c r="G52" s="17" t="str">
        <f>IF(C42=B41,B43,IF(C42=B43,B41,0))</f>
        <v>Асылгужин Марсель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129</v>
      </c>
      <c r="F53" s="11"/>
      <c r="G53" s="11"/>
      <c r="H53" s="14">
        <v>81</v>
      </c>
      <c r="I53" s="22" t="s">
        <v>148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Байрамалов Леонид</v>
      </c>
      <c r="E54" s="28" t="s">
        <v>92</v>
      </c>
      <c r="F54" s="12">
        <v>-73</v>
      </c>
      <c r="G54" s="13" t="str">
        <f>IF(C46=B45,B47,IF(C46=B47,B45,0))</f>
        <v>Шакиров Ильяс</v>
      </c>
      <c r="H54" s="18"/>
      <c r="I54" s="27"/>
      <c r="J54" s="41" t="s">
        <v>93</v>
      </c>
      <c r="K54" s="41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Байрамалов Леонид</v>
      </c>
      <c r="F55" s="11"/>
      <c r="G55" s="14">
        <v>80</v>
      </c>
      <c r="H55" s="36" t="s">
        <v>148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94</v>
      </c>
      <c r="F56" s="12">
        <v>-74</v>
      </c>
      <c r="G56" s="17" t="str">
        <f>IF(C50=B49,B51,IF(C50=B51,B49,0))</f>
        <v>Хабиров Марс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 t="s">
        <v>149</v>
      </c>
      <c r="D57" s="11"/>
      <c r="E57" s="11"/>
      <c r="F57" s="11"/>
      <c r="G57" s="11"/>
      <c r="H57" s="12">
        <v>-81</v>
      </c>
      <c r="I57" s="13" t="str">
        <f>IF(I53=H51,H55,IF(I53=H55,H51,0))</f>
        <v>Стародубцев Олег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 t="str">
        <f>IF(C9=B8,B10,IF(C9=B10,B8,0))</f>
        <v>Медведев Тарас</v>
      </c>
      <c r="C58" s="18"/>
      <c r="D58" s="11"/>
      <c r="E58" s="11"/>
      <c r="F58" s="11"/>
      <c r="G58" s="12">
        <v>-79</v>
      </c>
      <c r="H58" s="13" t="str">
        <f>IF(H51=G50,G52,IF(H51=G52,G50,0))</f>
        <v>Асылгужин Марсель</v>
      </c>
      <c r="I58" s="29"/>
      <c r="J58" s="41" t="s">
        <v>95</v>
      </c>
      <c r="K58" s="41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 t="s">
        <v>150</v>
      </c>
      <c r="E59" s="11"/>
      <c r="F59" s="11"/>
      <c r="G59" s="11"/>
      <c r="H59" s="14">
        <v>82</v>
      </c>
      <c r="I59" s="37" t="s">
        <v>126</v>
      </c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Файзуллин Тимур</v>
      </c>
      <c r="C60" s="18"/>
      <c r="D60" s="18"/>
      <c r="E60" s="11"/>
      <c r="F60" s="11"/>
      <c r="G60" s="12">
        <v>-80</v>
      </c>
      <c r="H60" s="17" t="str">
        <f>IF(H55=G54,G56,IF(H55=G56,G54,0))</f>
        <v>Шакиров Ильяс</v>
      </c>
      <c r="I60" s="29"/>
      <c r="J60" s="41" t="s">
        <v>96</v>
      </c>
      <c r="K60" s="41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6" t="s">
        <v>150</v>
      </c>
      <c r="D61" s="18"/>
      <c r="E61" s="11"/>
      <c r="F61" s="11"/>
      <c r="G61" s="11"/>
      <c r="H61" s="12">
        <v>-82</v>
      </c>
      <c r="I61" s="13" t="str">
        <f>IF(I59=H58,H60,IF(I59=H60,H58,0))</f>
        <v>Шакиров Ильяс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Курбаншоева Лесана</v>
      </c>
      <c r="C62" s="11"/>
      <c r="D62" s="18"/>
      <c r="E62" s="11"/>
      <c r="F62" s="11"/>
      <c r="G62" s="23"/>
      <c r="H62" s="11"/>
      <c r="I62" s="29"/>
      <c r="J62" s="41" t="s">
        <v>97</v>
      </c>
      <c r="K62" s="41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 t="s">
        <v>130</v>
      </c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Алмаев Раис</v>
      </c>
      <c r="C64" s="11"/>
      <c r="D64" s="18"/>
      <c r="E64" s="28" t="s">
        <v>98</v>
      </c>
      <c r="F64" s="11"/>
      <c r="G64" s="14">
        <v>91</v>
      </c>
      <c r="H64" s="21" t="s">
        <v>151</v>
      </c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 t="s">
        <v>131</v>
      </c>
      <c r="D65" s="18"/>
      <c r="E65" s="11"/>
      <c r="F65" s="12">
        <v>-84</v>
      </c>
      <c r="G65" s="17" t="str">
        <f>IF(C61=B60,B62,IF(C61=B62,B60,0))</f>
        <v>Курбаншоева Лесана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Ларионов Дмитрий</v>
      </c>
      <c r="C66" s="18"/>
      <c r="D66" s="18"/>
      <c r="E66" s="11"/>
      <c r="F66" s="11"/>
      <c r="G66" s="11"/>
      <c r="H66" s="14">
        <v>93</v>
      </c>
      <c r="I66" s="22" t="s">
        <v>133</v>
      </c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6" t="s">
        <v>130</v>
      </c>
      <c r="E67" s="11"/>
      <c r="F67" s="12">
        <v>-85</v>
      </c>
      <c r="G67" s="13" t="str">
        <f>IF(C65=B64,B66,IF(C65=B66,B64,0))</f>
        <v>Алмаев Раис</v>
      </c>
      <c r="H67" s="18"/>
      <c r="I67" s="27"/>
      <c r="J67" s="41" t="s">
        <v>99</v>
      </c>
      <c r="K67" s="41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Бочаров Артем</v>
      </c>
      <c r="C68" s="18"/>
      <c r="D68" s="11"/>
      <c r="E68" s="11"/>
      <c r="F68" s="11"/>
      <c r="G68" s="14">
        <v>92</v>
      </c>
      <c r="H68" s="36" t="s">
        <v>133</v>
      </c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6" t="s">
        <v>130</v>
      </c>
      <c r="D69" s="12">
        <v>-89</v>
      </c>
      <c r="E69" s="13" t="str">
        <f>IF(E63=D59,D67,IF(E63=D67,D59,0))</f>
        <v>Файзуллин Тимур</v>
      </c>
      <c r="F69" s="12">
        <v>-86</v>
      </c>
      <c r="G69" s="17" t="str">
        <f>IF(C69=B68,B70,IF(C69=B70,B68,0))</f>
        <v>Овод Вадим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Овод Вадим</v>
      </c>
      <c r="C70" s="11"/>
      <c r="D70" s="11"/>
      <c r="E70" s="28" t="s">
        <v>100</v>
      </c>
      <c r="F70" s="11"/>
      <c r="G70" s="11"/>
      <c r="H70" s="12">
        <v>-93</v>
      </c>
      <c r="I70" s="13" t="str">
        <f>IF(I66=H64,H68,IF(I66=H68,H64,0))</f>
        <v>Курбаншоева Лесана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 t="str">
        <f>IF(D59=C57,C61,IF(D59=C61,C57,0))</f>
        <v>Медведев Тарас</v>
      </c>
      <c r="E71" s="29"/>
      <c r="F71" s="11"/>
      <c r="G71" s="12">
        <v>-91</v>
      </c>
      <c r="H71" s="13" t="str">
        <f>IF(H64=G63,G65,IF(H64=G65,G63,0))</f>
        <v>_</v>
      </c>
      <c r="I71" s="29"/>
      <c r="J71" s="41" t="s">
        <v>101</v>
      </c>
      <c r="K71" s="41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 t="s">
        <v>149</v>
      </c>
      <c r="F72" s="11"/>
      <c r="G72" s="11"/>
      <c r="H72" s="14">
        <v>94</v>
      </c>
      <c r="I72" s="37" t="s">
        <v>75</v>
      </c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 t="str">
        <f>IF(D67=C65,C69,IF(D67=C69,C65,0))</f>
        <v>Ларионов Дмитрий</v>
      </c>
      <c r="E73" s="28" t="s">
        <v>102</v>
      </c>
      <c r="F73" s="11"/>
      <c r="G73" s="12">
        <v>-92</v>
      </c>
      <c r="H73" s="17" t="str">
        <f>IF(H68=G67,G69,IF(H68=G69,G67,0))</f>
        <v>Овод Вадим</v>
      </c>
      <c r="I73" s="29"/>
      <c r="J73" s="41" t="s">
        <v>103</v>
      </c>
      <c r="K73" s="41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 t="str">
        <f>IF(E72=D71,D73,IF(E72=D73,D71,0))</f>
        <v>Ларионов Дмитрий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104</v>
      </c>
      <c r="F75" s="11"/>
      <c r="G75" s="23"/>
      <c r="H75" s="11"/>
      <c r="I75" s="29"/>
      <c r="J75" s="41" t="s">
        <v>105</v>
      </c>
      <c r="K75" s="41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2" t="str">
        <f>Сп6!A1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Сп6!A2</f>
        <v>1/128 финала Турнира Сергей Шпрах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Сп6!A3</f>
        <v>40698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Хабибуллин Мухаммет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Тришкин Клим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Набиуллина Диана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16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Хафизов Булат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16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Миксонов Эренбург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16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Сургутский Сергей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17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Череповицкий Владислав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14</v>
      </c>
      <c r="G20" s="15"/>
      <c r="H20" s="15"/>
      <c r="I20" s="15"/>
    </row>
    <row r="21" spans="1:9" ht="12.75">
      <c r="A21" s="12">
        <v>3</v>
      </c>
      <c r="B21" s="13" t="str">
        <f>Сп6!A9</f>
        <v>Корнилаев Никита</v>
      </c>
      <c r="C21" s="11"/>
      <c r="D21" s="11"/>
      <c r="E21" s="18"/>
      <c r="F21" s="23"/>
      <c r="G21" s="11"/>
      <c r="H21" s="41" t="s">
        <v>19</v>
      </c>
      <c r="I21" s="41"/>
    </row>
    <row r="22" spans="1:9" ht="12.75">
      <c r="A22" s="11"/>
      <c r="B22" s="14">
        <v>5</v>
      </c>
      <c r="C22" s="15" t="s">
        <v>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Макаров Егор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Горбик Владислав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14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Нарец Рита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14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Ненашев Дмитрий</v>
      </c>
      <c r="C31" s="18"/>
      <c r="D31" s="18"/>
      <c r="E31" s="12">
        <v>-15</v>
      </c>
      <c r="F31" s="13" t="str">
        <f>IF(F20=E12,E28,IF(F20=E28,E12,0))</f>
        <v>Миксонов Эренбург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14</v>
      </c>
      <c r="E32" s="11"/>
      <c r="F32" s="23"/>
      <c r="G32" s="11"/>
      <c r="H32" s="41" t="s">
        <v>20</v>
      </c>
      <c r="I32" s="41"/>
    </row>
    <row r="33" spans="1:9" ht="12.75">
      <c r="A33" s="12">
        <v>15</v>
      </c>
      <c r="B33" s="13" t="str">
        <f>Сп6!A21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Антонян Ваге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Хабибуллин Мухаммет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Тришкин Клим</v>
      </c>
      <c r="C39" s="14">
        <v>20</v>
      </c>
      <c r="D39" s="24" t="s">
        <v>6</v>
      </c>
      <c r="E39" s="14">
        <v>26</v>
      </c>
      <c r="F39" s="24" t="s">
        <v>6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Антонян Ваге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Хафизов Булат</v>
      </c>
      <c r="C41" s="11"/>
      <c r="D41" s="14">
        <v>24</v>
      </c>
      <c r="E41" s="25" t="s">
        <v>6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8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Череповицкий Владислав</v>
      </c>
      <c r="C43" s="14">
        <v>21</v>
      </c>
      <c r="D43" s="25" t="s">
        <v>8</v>
      </c>
      <c r="E43" s="23"/>
      <c r="F43" s="14">
        <v>28</v>
      </c>
      <c r="G43" s="24" t="s">
        <v>6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Горбик Владислав</v>
      </c>
      <c r="D44" s="11"/>
      <c r="E44" s="23"/>
      <c r="F44" s="18"/>
      <c r="G44" s="11"/>
      <c r="H44" s="41" t="s">
        <v>21</v>
      </c>
      <c r="I44" s="41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Корнилаев Никита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15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Макаров Егор</v>
      </c>
      <c r="C47" s="14">
        <v>22</v>
      </c>
      <c r="D47" s="24" t="s">
        <v>17</v>
      </c>
      <c r="E47" s="14">
        <v>27</v>
      </c>
      <c r="F47" s="25" t="s">
        <v>17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Сургутский Сергей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Нарец Рита</v>
      </c>
      <c r="C49" s="11"/>
      <c r="D49" s="14">
        <v>25</v>
      </c>
      <c r="E49" s="25" t="s">
        <v>17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11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12</v>
      </c>
      <c r="E51" s="23"/>
      <c r="F51" s="12">
        <v>-28</v>
      </c>
      <c r="G51" s="13" t="str">
        <f>IF(G43=F39,F47,IF(G43=F47,F39,0))</f>
        <v>Сургутский Сергей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Набиуллина Диана</v>
      </c>
      <c r="D52" s="11"/>
      <c r="E52" s="23"/>
      <c r="F52" s="11"/>
      <c r="G52" s="27"/>
      <c r="H52" s="41" t="s">
        <v>22</v>
      </c>
      <c r="I52" s="4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Хабибуллин Мухаммет</v>
      </c>
      <c r="C54" s="11"/>
      <c r="D54" s="12">
        <v>-20</v>
      </c>
      <c r="E54" s="13" t="str">
        <f>IF(D39=C38,C40,IF(D39=C40,C38,0))</f>
        <v>Тришкин Клим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5</v>
      </c>
      <c r="D55" s="11"/>
      <c r="E55" s="14">
        <v>31</v>
      </c>
      <c r="F55" s="15" t="s">
        <v>10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Корнилаев Никита</v>
      </c>
      <c r="C56" s="28" t="s">
        <v>23</v>
      </c>
      <c r="D56" s="12">
        <v>-21</v>
      </c>
      <c r="E56" s="17" t="str">
        <f>IF(D43=C42,C44,IF(D43=C44,C42,0))</f>
        <v>Горбик Владислав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Корнилаев Никита</v>
      </c>
      <c r="D57" s="11"/>
      <c r="E57" s="11"/>
      <c r="F57" s="14">
        <v>33</v>
      </c>
      <c r="G57" s="15" t="s">
        <v>10</v>
      </c>
      <c r="H57" s="21"/>
      <c r="I57" s="21"/>
    </row>
    <row r="58" spans="1:9" ht="12.75">
      <c r="A58" s="11"/>
      <c r="B58" s="11"/>
      <c r="C58" s="28" t="s">
        <v>24</v>
      </c>
      <c r="D58" s="12">
        <v>-22</v>
      </c>
      <c r="E58" s="13" t="str">
        <f>IF(D47=C46,C48,IF(D47=C48,C46,0))</f>
        <v>Макаров Егор</v>
      </c>
      <c r="F58" s="18"/>
      <c r="G58" s="11"/>
      <c r="H58" s="41" t="s">
        <v>25</v>
      </c>
      <c r="I58" s="41"/>
    </row>
    <row r="59" spans="1:9" ht="12.75">
      <c r="A59" s="12">
        <v>-24</v>
      </c>
      <c r="B59" s="13" t="str">
        <f>IF(E41=D39,D43,IF(E41=D43,D39,0))</f>
        <v>Череповицкий Владислав</v>
      </c>
      <c r="C59" s="11"/>
      <c r="D59" s="11"/>
      <c r="E59" s="14">
        <v>32</v>
      </c>
      <c r="F59" s="19" t="s">
        <v>15</v>
      </c>
      <c r="G59" s="29"/>
      <c r="H59" s="11"/>
      <c r="I59" s="11"/>
    </row>
    <row r="60" spans="1:9" ht="12.75">
      <c r="A60" s="11"/>
      <c r="B60" s="14">
        <v>30</v>
      </c>
      <c r="C60" s="15" t="s">
        <v>8</v>
      </c>
      <c r="D60" s="12">
        <v>-23</v>
      </c>
      <c r="E60" s="17" t="str">
        <f>IF(D51=C50,C52,IF(D51=C52,C50,0))</f>
        <v>Нарец Рита</v>
      </c>
      <c r="F60" s="12">
        <v>-33</v>
      </c>
      <c r="G60" s="13" t="str">
        <f>IF(G57=F55,F59,IF(G57=F59,F55,0))</f>
        <v>Макаров Егор</v>
      </c>
      <c r="H60" s="21"/>
      <c r="I60" s="21"/>
    </row>
    <row r="61" spans="1:9" ht="12.75">
      <c r="A61" s="12">
        <v>-25</v>
      </c>
      <c r="B61" s="17" t="str">
        <f>IF(E49=D47,D51,IF(E49=D51,D47,0))</f>
        <v>Набиуллина Диана</v>
      </c>
      <c r="C61" s="28" t="s">
        <v>26</v>
      </c>
      <c r="D61" s="11"/>
      <c r="E61" s="11"/>
      <c r="F61" s="11"/>
      <c r="G61" s="11"/>
      <c r="H61" s="41" t="s">
        <v>27</v>
      </c>
      <c r="I61" s="41"/>
    </row>
    <row r="62" spans="1:9" ht="12.75">
      <c r="A62" s="11"/>
      <c r="B62" s="12">
        <v>-30</v>
      </c>
      <c r="C62" s="13" t="str">
        <f>IF(C60=B59,B61,IF(C60=B61,B59,0))</f>
        <v>Набиуллина Диана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28</v>
      </c>
      <c r="D63" s="11"/>
      <c r="E63" s="12">
        <v>-31</v>
      </c>
      <c r="F63" s="13" t="str">
        <f>IF(F55=E54,E56,IF(F55=E56,E54,0))</f>
        <v>Тришкин Клим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13</v>
      </c>
      <c r="H64" s="21"/>
      <c r="I64" s="21"/>
    </row>
    <row r="65" spans="1:9" ht="12.75">
      <c r="A65" s="11"/>
      <c r="B65" s="14">
        <v>35</v>
      </c>
      <c r="C65" s="15" t="s">
        <v>9</v>
      </c>
      <c r="D65" s="11"/>
      <c r="E65" s="12">
        <v>-32</v>
      </c>
      <c r="F65" s="17" t="str">
        <f>IF(F59=E58,E60,IF(F59=E60,E58,0))</f>
        <v>Нарец Рита</v>
      </c>
      <c r="G65" s="11"/>
      <c r="H65" s="41" t="s">
        <v>29</v>
      </c>
      <c r="I65" s="41"/>
    </row>
    <row r="66" spans="1:9" ht="12.75">
      <c r="A66" s="12">
        <v>-17</v>
      </c>
      <c r="B66" s="17" t="str">
        <f>IF(C42=B41,B43,IF(C42=B43,B41,0))</f>
        <v>Хафизов Булат</v>
      </c>
      <c r="C66" s="18"/>
      <c r="D66" s="23"/>
      <c r="E66" s="11"/>
      <c r="F66" s="12">
        <v>-34</v>
      </c>
      <c r="G66" s="13" t="str">
        <f>IF(G64=F63,F65,IF(G64=F65,F63,0))</f>
        <v>Нарец Рита</v>
      </c>
      <c r="H66" s="21"/>
      <c r="I66" s="21"/>
    </row>
    <row r="67" spans="1:9" ht="12.75">
      <c r="A67" s="11"/>
      <c r="B67" s="11"/>
      <c r="C67" s="14">
        <v>37</v>
      </c>
      <c r="D67" s="15" t="s">
        <v>9</v>
      </c>
      <c r="E67" s="11"/>
      <c r="F67" s="11"/>
      <c r="G67" s="11"/>
      <c r="H67" s="41" t="s">
        <v>30</v>
      </c>
      <c r="I67" s="41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31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1" t="s">
        <v>32</v>
      </c>
      <c r="I70" s="41"/>
    </row>
    <row r="71" spans="1:9" ht="12.75">
      <c r="A71" s="11"/>
      <c r="B71" s="11"/>
      <c r="C71" s="11"/>
      <c r="D71" s="28" t="s">
        <v>33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1" t="s">
        <v>34</v>
      </c>
      <c r="I72" s="4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32" customWidth="1"/>
    <col min="29" max="16384" width="1.75390625" style="32" customWidth="1"/>
  </cols>
  <sheetData>
    <row r="1" spans="1:60" ht="47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60" ht="18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</row>
    <row r="3" spans="1:60" ht="19.5" customHeight="1">
      <c r="A3" s="69">
        <v>40705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0" ht="19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60" ht="39.75" customHeight="1">
      <c r="A5" s="70" t="s">
        <v>3</v>
      </c>
      <c r="B5" s="71"/>
      <c r="C5" s="72" t="s">
        <v>36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5">
        <v>1</v>
      </c>
      <c r="P5" s="44"/>
      <c r="Q5" s="44">
        <v>2</v>
      </c>
      <c r="R5" s="44"/>
      <c r="S5" s="44">
        <v>3</v>
      </c>
      <c r="T5" s="44"/>
      <c r="U5" s="44">
        <v>4</v>
      </c>
      <c r="V5" s="44"/>
      <c r="W5" s="44">
        <v>5</v>
      </c>
      <c r="X5" s="44"/>
      <c r="Y5" s="44">
        <v>6</v>
      </c>
      <c r="Z5" s="67"/>
      <c r="AA5" s="65" t="s">
        <v>37</v>
      </c>
      <c r="AB5" s="66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</row>
    <row r="6" spans="1:60" ht="39.75" customHeight="1">
      <c r="A6" s="45">
        <v>1</v>
      </c>
      <c r="B6" s="46"/>
      <c r="C6" s="51" t="s">
        <v>17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62"/>
      <c r="P6" s="63"/>
      <c r="Q6" s="58" t="s">
        <v>38</v>
      </c>
      <c r="R6" s="58"/>
      <c r="S6" s="58" t="s">
        <v>39</v>
      </c>
      <c r="T6" s="58"/>
      <c r="U6" s="58" t="s">
        <v>38</v>
      </c>
      <c r="V6" s="58"/>
      <c r="W6" s="58" t="s">
        <v>40</v>
      </c>
      <c r="X6" s="58"/>
      <c r="Y6" s="58"/>
      <c r="Z6" s="59"/>
      <c r="AA6" s="60" t="s">
        <v>41</v>
      </c>
      <c r="AB6" s="6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39.75" customHeight="1">
      <c r="A7" s="49">
        <v>2</v>
      </c>
      <c r="B7" s="50"/>
      <c r="C7" s="51" t="s">
        <v>42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54" t="s">
        <v>40</v>
      </c>
      <c r="P7" s="55"/>
      <c r="Q7" s="56"/>
      <c r="R7" s="56"/>
      <c r="S7" s="55" t="s">
        <v>40</v>
      </c>
      <c r="T7" s="55"/>
      <c r="U7" s="55" t="s">
        <v>38</v>
      </c>
      <c r="V7" s="55"/>
      <c r="W7" s="55" t="s">
        <v>40</v>
      </c>
      <c r="X7" s="55"/>
      <c r="Y7" s="55"/>
      <c r="Z7" s="57"/>
      <c r="AA7" s="47" t="s">
        <v>39</v>
      </c>
      <c r="AB7" s="48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</row>
    <row r="8" spans="1:60" ht="39.75" customHeight="1">
      <c r="A8" s="49">
        <v>3</v>
      </c>
      <c r="B8" s="50"/>
      <c r="C8" s="51" t="s">
        <v>43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4" t="s">
        <v>40</v>
      </c>
      <c r="P8" s="55"/>
      <c r="Q8" s="55" t="s">
        <v>38</v>
      </c>
      <c r="R8" s="55"/>
      <c r="S8" s="56"/>
      <c r="T8" s="56"/>
      <c r="U8" s="55" t="s">
        <v>38</v>
      </c>
      <c r="V8" s="55"/>
      <c r="W8" s="55" t="s">
        <v>40</v>
      </c>
      <c r="X8" s="55"/>
      <c r="Y8" s="55"/>
      <c r="Z8" s="57"/>
      <c r="AA8" s="47" t="s">
        <v>40</v>
      </c>
      <c r="AB8" s="48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</row>
    <row r="9" spans="1:60" ht="39.75" customHeight="1">
      <c r="A9" s="49">
        <v>4</v>
      </c>
      <c r="B9" s="50"/>
      <c r="C9" s="51" t="s">
        <v>6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4" t="s">
        <v>40</v>
      </c>
      <c r="P9" s="55"/>
      <c r="Q9" s="55" t="s">
        <v>40</v>
      </c>
      <c r="R9" s="55"/>
      <c r="S9" s="55" t="s">
        <v>40</v>
      </c>
      <c r="T9" s="55"/>
      <c r="U9" s="56"/>
      <c r="V9" s="56"/>
      <c r="W9" s="55" t="s">
        <v>40</v>
      </c>
      <c r="X9" s="55"/>
      <c r="Y9" s="55"/>
      <c r="Z9" s="57"/>
      <c r="AA9" s="47" t="s">
        <v>38</v>
      </c>
      <c r="AB9" s="48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</row>
    <row r="10" spans="1:60" ht="39.75" customHeight="1">
      <c r="A10" s="49">
        <v>5</v>
      </c>
      <c r="B10" s="50"/>
      <c r="C10" s="51" t="s">
        <v>44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4" t="s">
        <v>45</v>
      </c>
      <c r="P10" s="55"/>
      <c r="Q10" s="55" t="s">
        <v>45</v>
      </c>
      <c r="R10" s="55"/>
      <c r="S10" s="55" t="s">
        <v>45</v>
      </c>
      <c r="T10" s="55"/>
      <c r="U10" s="55" t="s">
        <v>45</v>
      </c>
      <c r="V10" s="55"/>
      <c r="W10" s="56"/>
      <c r="X10" s="56"/>
      <c r="Y10" s="55"/>
      <c r="Z10" s="57"/>
      <c r="AA10" s="47" t="s">
        <v>46</v>
      </c>
      <c r="AB10" s="48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</row>
    <row r="11" spans="1:60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</row>
    <row r="12" spans="1:60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</row>
    <row r="13" spans="1:60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</row>
    <row r="14" spans="1:60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</row>
    <row r="15" spans="1:60" ht="19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</row>
    <row r="16" spans="1:60" ht="19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</row>
    <row r="17" spans="1:60" ht="19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</row>
    <row r="18" spans="1:60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</row>
    <row r="19" spans="1:6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</row>
    <row r="21" spans="1:60" ht="1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9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9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9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9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9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9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9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9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9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9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9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9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9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9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9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9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9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9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9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9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9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9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9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9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9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9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9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9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9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9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9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9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9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9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9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9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9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9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9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47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40713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48</v>
      </c>
      <c r="B7" s="8">
        <v>1</v>
      </c>
      <c r="C7" s="9" t="str">
        <f>4!F20</f>
        <v>Зверс Виктория</v>
      </c>
      <c r="D7" s="6"/>
      <c r="E7" s="6"/>
      <c r="F7" s="6"/>
      <c r="G7" s="6"/>
      <c r="H7" s="6"/>
      <c r="I7" s="6"/>
    </row>
    <row r="8" spans="1:9" ht="18">
      <c r="A8" s="7" t="s">
        <v>49</v>
      </c>
      <c r="B8" s="8">
        <v>2</v>
      </c>
      <c r="C8" s="9" t="str">
        <f>4!F31</f>
        <v>Равилов Руслан</v>
      </c>
      <c r="D8" s="6"/>
      <c r="E8" s="6"/>
      <c r="F8" s="6"/>
      <c r="G8" s="6"/>
      <c r="H8" s="6"/>
      <c r="I8" s="6"/>
    </row>
    <row r="9" spans="1:9" ht="18">
      <c r="A9" s="7" t="s">
        <v>50</v>
      </c>
      <c r="B9" s="8">
        <v>3</v>
      </c>
      <c r="C9" s="9" t="str">
        <f>4!G43</f>
        <v>Сафина Зилия</v>
      </c>
      <c r="D9" s="6"/>
      <c r="E9" s="6"/>
      <c r="F9" s="6"/>
      <c r="G9" s="6"/>
      <c r="H9" s="6"/>
      <c r="I9" s="6"/>
    </row>
    <row r="10" spans="1:9" ht="18">
      <c r="A10" s="7" t="s">
        <v>51</v>
      </c>
      <c r="B10" s="8">
        <v>4</v>
      </c>
      <c r="C10" s="9" t="str">
        <f>4!G51</f>
        <v>Миксонов Эренбург</v>
      </c>
      <c r="D10" s="6"/>
      <c r="E10" s="6"/>
      <c r="F10" s="6"/>
      <c r="G10" s="6"/>
      <c r="H10" s="6"/>
      <c r="I10" s="6"/>
    </row>
    <row r="11" spans="1:9" ht="18">
      <c r="A11" s="7" t="s">
        <v>52</v>
      </c>
      <c r="B11" s="8">
        <v>5</v>
      </c>
      <c r="C11" s="9" t="str">
        <f>4!C55</f>
        <v>Абушахмин Руслан</v>
      </c>
      <c r="D11" s="6"/>
      <c r="E11" s="6"/>
      <c r="F11" s="6"/>
      <c r="G11" s="6"/>
      <c r="H11" s="6"/>
      <c r="I11" s="6"/>
    </row>
    <row r="12" spans="1:9" ht="18">
      <c r="A12" s="7" t="s">
        <v>53</v>
      </c>
      <c r="B12" s="8">
        <v>6</v>
      </c>
      <c r="C12" s="9" t="str">
        <f>4!C57</f>
        <v>Хакимова Регина</v>
      </c>
      <c r="D12" s="6"/>
      <c r="E12" s="6"/>
      <c r="F12" s="6"/>
      <c r="G12" s="6"/>
      <c r="H12" s="6"/>
      <c r="I12" s="6"/>
    </row>
    <row r="13" spans="1:9" ht="18">
      <c r="A13" s="7" t="s">
        <v>6</v>
      </c>
      <c r="B13" s="8">
        <v>7</v>
      </c>
      <c r="C13" s="9" t="str">
        <f>4!C60</f>
        <v>Тихомиров Кирилл</v>
      </c>
      <c r="D13" s="6"/>
      <c r="E13" s="6"/>
      <c r="F13" s="6"/>
      <c r="G13" s="6"/>
      <c r="H13" s="6"/>
      <c r="I13" s="6"/>
    </row>
    <row r="14" spans="1:9" ht="18">
      <c r="A14" s="7" t="s">
        <v>16</v>
      </c>
      <c r="B14" s="8">
        <v>8</v>
      </c>
      <c r="C14" s="9" t="str">
        <f>4!C62</f>
        <v>Басс Кирилл</v>
      </c>
      <c r="D14" s="6"/>
      <c r="E14" s="6"/>
      <c r="F14" s="6"/>
      <c r="G14" s="6"/>
      <c r="H14" s="6"/>
      <c r="I14" s="6"/>
    </row>
    <row r="15" spans="1:9" ht="18">
      <c r="A15" s="7" t="s">
        <v>42</v>
      </c>
      <c r="B15" s="8">
        <v>9</v>
      </c>
      <c r="C15" s="9" t="str">
        <f>4!G57</f>
        <v>Антонян Ваге</v>
      </c>
      <c r="D15" s="6"/>
      <c r="E15" s="6"/>
      <c r="F15" s="6"/>
      <c r="G15" s="6"/>
      <c r="H15" s="6"/>
      <c r="I15" s="6"/>
    </row>
    <row r="16" spans="1:9" ht="18">
      <c r="A16" s="7" t="s">
        <v>54</v>
      </c>
      <c r="B16" s="8">
        <v>10</v>
      </c>
      <c r="C16" s="9" t="str">
        <f>4!G60</f>
        <v>Непипенко Диана</v>
      </c>
      <c r="D16" s="6"/>
      <c r="E16" s="6"/>
      <c r="F16" s="6"/>
      <c r="G16" s="6"/>
      <c r="H16" s="6"/>
      <c r="I16" s="6"/>
    </row>
    <row r="17" spans="1:9" ht="18">
      <c r="A17" s="7" t="s">
        <v>18</v>
      </c>
      <c r="B17" s="8">
        <v>11</v>
      </c>
      <c r="C17" s="9">
        <f>4!G64</f>
        <v>0</v>
      </c>
      <c r="D17" s="6"/>
      <c r="E17" s="6"/>
      <c r="F17" s="6"/>
      <c r="G17" s="6"/>
      <c r="H17" s="6"/>
      <c r="I17" s="6"/>
    </row>
    <row r="18" spans="1:9" ht="18">
      <c r="A18" s="7" t="s">
        <v>18</v>
      </c>
      <c r="B18" s="8">
        <v>12</v>
      </c>
      <c r="C18" s="9">
        <f>4!G66</f>
        <v>0</v>
      </c>
      <c r="D18" s="6"/>
      <c r="E18" s="6"/>
      <c r="F18" s="6"/>
      <c r="G18" s="6"/>
      <c r="H18" s="6"/>
      <c r="I18" s="6"/>
    </row>
    <row r="19" spans="1:9" ht="18">
      <c r="A19" s="7" t="s">
        <v>18</v>
      </c>
      <c r="B19" s="8">
        <v>13</v>
      </c>
      <c r="C19" s="9">
        <f>4!D67</f>
        <v>0</v>
      </c>
      <c r="D19" s="6"/>
      <c r="E19" s="6"/>
      <c r="F19" s="6"/>
      <c r="G19" s="6"/>
      <c r="H19" s="6"/>
      <c r="I19" s="6"/>
    </row>
    <row r="20" spans="1:9" ht="18">
      <c r="A20" s="7" t="s">
        <v>18</v>
      </c>
      <c r="B20" s="8">
        <v>14</v>
      </c>
      <c r="C20" s="9">
        <f>4!D70</f>
        <v>0</v>
      </c>
      <c r="D20" s="6"/>
      <c r="E20" s="6"/>
      <c r="F20" s="6"/>
      <c r="G20" s="6"/>
      <c r="H20" s="6"/>
      <c r="I20" s="6"/>
    </row>
    <row r="21" spans="1:9" ht="18">
      <c r="A21" s="7" t="s">
        <v>18</v>
      </c>
      <c r="B21" s="8">
        <v>15</v>
      </c>
      <c r="C21" s="9">
        <f>4!G69</f>
        <v>0</v>
      </c>
      <c r="D21" s="6"/>
      <c r="E21" s="6"/>
      <c r="F21" s="6"/>
      <c r="G21" s="6"/>
      <c r="H21" s="6"/>
      <c r="I21" s="6"/>
    </row>
    <row r="22" spans="1:9" ht="18">
      <c r="A22" s="7" t="s">
        <v>18</v>
      </c>
      <c r="B22" s="8">
        <v>16</v>
      </c>
      <c r="C22" s="9">
        <f>4!G71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2" t="str">
        <f>Сп4!A1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Сп4!A2</f>
        <v>1/32 финала Турнира Сергей Шпрах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Сп4!A3</f>
        <v>40713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Сп4!A7</f>
        <v>Зверс Виктория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48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Сп4!A22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48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Сп4!A15</f>
        <v>Непипенко Диана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Сп4!A14</f>
        <v>Миксонов Эренбург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48</v>
      </c>
      <c r="F12" s="11"/>
      <c r="G12" s="20"/>
      <c r="H12" s="11"/>
      <c r="I12" s="11"/>
    </row>
    <row r="13" spans="1:9" ht="12.75">
      <c r="A13" s="12">
        <v>5</v>
      </c>
      <c r="B13" s="13" t="str">
        <f>Сп4!A11</f>
        <v>Сафина Зилия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52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Сп4!A18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52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Сп4!A19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51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Сп4!A10</f>
        <v>Басс Кирилл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48</v>
      </c>
      <c r="G20" s="15"/>
      <c r="H20" s="15"/>
      <c r="I20" s="15"/>
    </row>
    <row r="21" spans="1:9" ht="12.75">
      <c r="A21" s="12">
        <v>3</v>
      </c>
      <c r="B21" s="13" t="str">
        <f>Сп4!A9</f>
        <v>Равилов Руслан</v>
      </c>
      <c r="C21" s="11"/>
      <c r="D21" s="11"/>
      <c r="E21" s="18"/>
      <c r="F21" s="23"/>
      <c r="G21" s="11"/>
      <c r="H21" s="41" t="s">
        <v>19</v>
      </c>
      <c r="I21" s="41"/>
    </row>
    <row r="22" spans="1:9" ht="12.75">
      <c r="A22" s="11"/>
      <c r="B22" s="14">
        <v>5</v>
      </c>
      <c r="C22" s="15" t="s">
        <v>50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Сп4!A20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50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Сп4!A17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53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Сп4!A12</f>
        <v>Тихомиров Кирилл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50</v>
      </c>
      <c r="F28" s="23"/>
      <c r="G28" s="11"/>
      <c r="H28" s="11"/>
      <c r="I28" s="11"/>
    </row>
    <row r="29" spans="1:9" ht="12.75">
      <c r="A29" s="12">
        <v>7</v>
      </c>
      <c r="B29" s="13" t="str">
        <f>Сп4!A13</f>
        <v>Антонян Ваге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54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Сп4!A16</f>
        <v>Абушахмин Руслан</v>
      </c>
      <c r="C31" s="18"/>
      <c r="D31" s="18"/>
      <c r="E31" s="12">
        <v>-15</v>
      </c>
      <c r="F31" s="13" t="str">
        <f>IF(F20=E12,E28,IF(F20=E28,E12,0))</f>
        <v>Равилов Руслан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54</v>
      </c>
      <c r="E32" s="11"/>
      <c r="F32" s="23"/>
      <c r="G32" s="11"/>
      <c r="H32" s="41" t="s">
        <v>20</v>
      </c>
      <c r="I32" s="41"/>
    </row>
    <row r="33" spans="1:9" ht="12.75">
      <c r="A33" s="12">
        <v>15</v>
      </c>
      <c r="B33" s="13" t="str">
        <f>Сп4!A21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49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Сп4!A8</f>
        <v>Хакимова Регина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Сафина Зилия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42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Непипенко Диана</v>
      </c>
      <c r="C39" s="14">
        <v>20</v>
      </c>
      <c r="D39" s="24" t="s">
        <v>49</v>
      </c>
      <c r="E39" s="14">
        <v>26</v>
      </c>
      <c r="F39" s="24" t="s">
        <v>52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Хакимова Регина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49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53</v>
      </c>
      <c r="E43" s="23"/>
      <c r="F43" s="14">
        <v>28</v>
      </c>
      <c r="G43" s="24" t="s">
        <v>52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Тихомиров Кирилл</v>
      </c>
      <c r="D44" s="11"/>
      <c r="E44" s="23"/>
      <c r="F44" s="18"/>
      <c r="G44" s="11"/>
      <c r="H44" s="41" t="s">
        <v>21</v>
      </c>
      <c r="I44" s="41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Абушахмин Руслан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51</v>
      </c>
      <c r="E47" s="14">
        <v>27</v>
      </c>
      <c r="F47" s="25" t="s">
        <v>16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Басс Кирилл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Антонян Ваге</v>
      </c>
      <c r="C49" s="11"/>
      <c r="D49" s="14">
        <v>25</v>
      </c>
      <c r="E49" s="25" t="s">
        <v>16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16</v>
      </c>
      <c r="E51" s="23"/>
      <c r="F51" s="12">
        <v>-28</v>
      </c>
      <c r="G51" s="13" t="str">
        <f>IF(G43=F39,F47,IF(G43=F47,F39,0))</f>
        <v>Миксонов Эренбург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Миксонов Эренбург</v>
      </c>
      <c r="D52" s="11"/>
      <c r="E52" s="23"/>
      <c r="F52" s="11"/>
      <c r="G52" s="27"/>
      <c r="H52" s="41" t="s">
        <v>22</v>
      </c>
      <c r="I52" s="4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Хакимова Регина</v>
      </c>
      <c r="C54" s="11"/>
      <c r="D54" s="12">
        <v>-20</v>
      </c>
      <c r="E54" s="13" t="str">
        <f>IF(D39=C38,C40,IF(D39=C40,C38,0))</f>
        <v>Непипенко Диана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54</v>
      </c>
      <c r="D55" s="11"/>
      <c r="E55" s="14">
        <v>31</v>
      </c>
      <c r="F55" s="15" t="s">
        <v>42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Абушахмин Руслан</v>
      </c>
      <c r="C56" s="28" t="s">
        <v>23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Хакимова Регина</v>
      </c>
      <c r="D57" s="11"/>
      <c r="E57" s="11"/>
      <c r="F57" s="14">
        <v>33</v>
      </c>
      <c r="G57" s="15" t="s">
        <v>6</v>
      </c>
      <c r="H57" s="21"/>
      <c r="I57" s="21"/>
    </row>
    <row r="58" spans="1:9" ht="12.75">
      <c r="A58" s="11"/>
      <c r="B58" s="11"/>
      <c r="C58" s="28" t="s">
        <v>24</v>
      </c>
      <c r="D58" s="12">
        <v>-22</v>
      </c>
      <c r="E58" s="13">
        <f>IF(D47=C46,C48,IF(D47=C48,C46,0))</f>
        <v>0</v>
      </c>
      <c r="F58" s="18"/>
      <c r="G58" s="11"/>
      <c r="H58" s="41" t="s">
        <v>25</v>
      </c>
      <c r="I58" s="41"/>
    </row>
    <row r="59" spans="1:9" ht="12.75">
      <c r="A59" s="12">
        <v>-24</v>
      </c>
      <c r="B59" s="13" t="str">
        <f>IF(E41=D39,D43,IF(E41=D43,D39,0))</f>
        <v>Тихомиров Кирилл</v>
      </c>
      <c r="C59" s="11"/>
      <c r="D59" s="11"/>
      <c r="E59" s="14">
        <v>32</v>
      </c>
      <c r="F59" s="19" t="s">
        <v>6</v>
      </c>
      <c r="G59" s="29"/>
      <c r="H59" s="11"/>
      <c r="I59" s="11"/>
    </row>
    <row r="60" spans="1:9" ht="12.75">
      <c r="A60" s="11"/>
      <c r="B60" s="14">
        <v>30</v>
      </c>
      <c r="C60" s="15" t="s">
        <v>53</v>
      </c>
      <c r="D60" s="12">
        <v>-23</v>
      </c>
      <c r="E60" s="17" t="str">
        <f>IF(D51=C50,C52,IF(D51=C52,C50,0))</f>
        <v>Антонян Ваге</v>
      </c>
      <c r="F60" s="12">
        <v>-33</v>
      </c>
      <c r="G60" s="13" t="str">
        <f>IF(G57=F55,F59,IF(G57=F59,F55,0))</f>
        <v>Непипенко Диана</v>
      </c>
      <c r="H60" s="21"/>
      <c r="I60" s="21"/>
    </row>
    <row r="61" spans="1:9" ht="12.75">
      <c r="A61" s="12">
        <v>-25</v>
      </c>
      <c r="B61" s="17" t="str">
        <f>IF(E49=D47,D51,IF(E49=D51,D47,0))</f>
        <v>Басс Кирилл</v>
      </c>
      <c r="C61" s="28" t="s">
        <v>26</v>
      </c>
      <c r="D61" s="11"/>
      <c r="E61" s="11"/>
      <c r="F61" s="11"/>
      <c r="G61" s="11"/>
      <c r="H61" s="41" t="s">
        <v>27</v>
      </c>
      <c r="I61" s="41"/>
    </row>
    <row r="62" spans="1:9" ht="12.75">
      <c r="A62" s="11"/>
      <c r="B62" s="12">
        <v>-30</v>
      </c>
      <c r="C62" s="13" t="str">
        <f>IF(C60=B59,B61,IF(C60=B61,B59,0))</f>
        <v>Басс Кирилл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28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41" t="s">
        <v>29</v>
      </c>
      <c r="I65" s="41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1" t="s">
        <v>30</v>
      </c>
      <c r="I67" s="41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31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41" t="s">
        <v>32</v>
      </c>
      <c r="I70" s="41"/>
    </row>
    <row r="71" spans="1:9" ht="12.75">
      <c r="A71" s="11"/>
      <c r="B71" s="11"/>
      <c r="C71" s="11"/>
      <c r="D71" s="28" t="s">
        <v>33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1" t="s">
        <v>34</v>
      </c>
      <c r="I72" s="4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55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40720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56</v>
      </c>
      <c r="B7" s="8">
        <v>1</v>
      </c>
      <c r="C7" s="9" t="str">
        <f>3!F20</f>
        <v>Овод Максим</v>
      </c>
      <c r="D7" s="6"/>
      <c r="E7" s="6"/>
      <c r="F7" s="6"/>
      <c r="G7" s="6"/>
      <c r="H7" s="6"/>
      <c r="I7" s="6"/>
    </row>
    <row r="8" spans="1:9" ht="18">
      <c r="A8" s="7" t="s">
        <v>57</v>
      </c>
      <c r="B8" s="8">
        <v>2</v>
      </c>
      <c r="C8" s="9" t="str">
        <f>3!F31</f>
        <v>Юнусов Ринат</v>
      </c>
      <c r="D8" s="6"/>
      <c r="E8" s="6"/>
      <c r="F8" s="6"/>
      <c r="G8" s="6"/>
      <c r="H8" s="6"/>
      <c r="I8" s="6"/>
    </row>
    <row r="9" spans="1:9" ht="18">
      <c r="A9" s="7" t="s">
        <v>58</v>
      </c>
      <c r="B9" s="8">
        <v>3</v>
      </c>
      <c r="C9" s="9" t="str">
        <f>3!G43</f>
        <v>Исмагилов Вадим</v>
      </c>
      <c r="D9" s="6"/>
      <c r="E9" s="6"/>
      <c r="F9" s="6"/>
      <c r="G9" s="6"/>
      <c r="H9" s="6"/>
      <c r="I9" s="6"/>
    </row>
    <row r="10" spans="1:9" ht="18">
      <c r="A10" s="7" t="s">
        <v>59</v>
      </c>
      <c r="B10" s="8">
        <v>4</v>
      </c>
      <c r="C10" s="9" t="str">
        <f>3!G51</f>
        <v>Габдуллин Марс</v>
      </c>
      <c r="D10" s="6"/>
      <c r="E10" s="6"/>
      <c r="F10" s="6"/>
      <c r="G10" s="6"/>
      <c r="H10" s="6"/>
      <c r="I10" s="6"/>
    </row>
    <row r="11" spans="1:9" ht="18">
      <c r="A11" s="7" t="s">
        <v>60</v>
      </c>
      <c r="B11" s="8">
        <v>5</v>
      </c>
      <c r="C11" s="9" t="str">
        <f>3!C55</f>
        <v>Сайпушева Эрви</v>
      </c>
      <c r="D11" s="6"/>
      <c r="E11" s="6"/>
      <c r="F11" s="6"/>
      <c r="G11" s="6"/>
      <c r="H11" s="6"/>
      <c r="I11" s="6"/>
    </row>
    <row r="12" spans="1:9" ht="18">
      <c r="A12" s="7" t="s">
        <v>61</v>
      </c>
      <c r="B12" s="8">
        <v>6</v>
      </c>
      <c r="C12" s="9" t="str">
        <f>3!C57</f>
        <v>Коврижников Максим</v>
      </c>
      <c r="D12" s="6"/>
      <c r="E12" s="6"/>
      <c r="F12" s="6"/>
      <c r="G12" s="6"/>
      <c r="H12" s="6"/>
      <c r="I12" s="6"/>
    </row>
    <row r="13" spans="1:9" ht="18">
      <c r="A13" s="7" t="s">
        <v>62</v>
      </c>
      <c r="B13" s="8">
        <v>7</v>
      </c>
      <c r="C13" s="9" t="str">
        <f>3!C60</f>
        <v>Султанова Эльмира</v>
      </c>
      <c r="D13" s="6"/>
      <c r="E13" s="6"/>
      <c r="F13" s="6"/>
      <c r="G13" s="6"/>
      <c r="H13" s="6"/>
      <c r="I13" s="6"/>
    </row>
    <row r="14" spans="1:9" ht="18">
      <c r="A14" s="7" t="s">
        <v>63</v>
      </c>
      <c r="B14" s="8">
        <v>8</v>
      </c>
      <c r="C14" s="9" t="str">
        <f>3!C62</f>
        <v>Дядин Дмитрий</v>
      </c>
      <c r="D14" s="6"/>
      <c r="E14" s="6"/>
      <c r="F14" s="6"/>
      <c r="G14" s="6"/>
      <c r="H14" s="6"/>
      <c r="I14" s="6"/>
    </row>
    <row r="15" spans="1:9" ht="18">
      <c r="A15" s="7" t="s">
        <v>64</v>
      </c>
      <c r="B15" s="8">
        <v>9</v>
      </c>
      <c r="C15" s="9" t="str">
        <f>3!G57</f>
        <v>Рахматуллина Гульназ</v>
      </c>
      <c r="D15" s="6"/>
      <c r="E15" s="6"/>
      <c r="F15" s="6"/>
      <c r="G15" s="6"/>
      <c r="H15" s="6"/>
      <c r="I15" s="6"/>
    </row>
    <row r="16" spans="1:9" ht="18">
      <c r="A16" s="7" t="s">
        <v>49</v>
      </c>
      <c r="B16" s="8">
        <v>10</v>
      </c>
      <c r="C16" s="9" t="str">
        <f>3!G60</f>
        <v>Ухаль Владислав</v>
      </c>
      <c r="D16" s="6"/>
      <c r="E16" s="6"/>
      <c r="F16" s="6"/>
      <c r="G16" s="6"/>
      <c r="H16" s="6"/>
      <c r="I16" s="6"/>
    </row>
    <row r="17" spans="1:9" ht="18">
      <c r="A17" s="7" t="s">
        <v>54</v>
      </c>
      <c r="B17" s="8">
        <v>11</v>
      </c>
      <c r="C17" s="9" t="str">
        <f>3!G64</f>
        <v>Аминев Марат</v>
      </c>
      <c r="D17" s="6"/>
      <c r="E17" s="6"/>
      <c r="F17" s="6"/>
      <c r="G17" s="6"/>
      <c r="H17" s="6"/>
      <c r="I17" s="6"/>
    </row>
    <row r="18" spans="1:9" ht="18">
      <c r="A18" s="7" t="s">
        <v>65</v>
      </c>
      <c r="B18" s="8">
        <v>12</v>
      </c>
      <c r="C18" s="9" t="str">
        <f>3!G66</f>
        <v>Афанасьев Вадим</v>
      </c>
      <c r="D18" s="6"/>
      <c r="E18" s="6"/>
      <c r="F18" s="6"/>
      <c r="G18" s="6"/>
      <c r="H18" s="6"/>
      <c r="I18" s="6"/>
    </row>
    <row r="19" spans="1:9" ht="18">
      <c r="A19" s="7" t="s">
        <v>66</v>
      </c>
      <c r="B19" s="8">
        <v>13</v>
      </c>
      <c r="C19" s="9" t="str">
        <f>3!D67</f>
        <v>Абушахмин Руслан</v>
      </c>
      <c r="D19" s="6"/>
      <c r="E19" s="6"/>
      <c r="F19" s="6"/>
      <c r="G19" s="6"/>
      <c r="H19" s="6"/>
      <c r="I19" s="6"/>
    </row>
    <row r="20" spans="1:9" ht="18">
      <c r="A20" s="7" t="s">
        <v>67</v>
      </c>
      <c r="B20" s="8">
        <v>14</v>
      </c>
      <c r="C20" s="9" t="str">
        <f>3!D70</f>
        <v>Сафина Зилия</v>
      </c>
      <c r="D20" s="6"/>
      <c r="E20" s="6"/>
      <c r="F20" s="6"/>
      <c r="G20" s="6"/>
      <c r="H20" s="6"/>
      <c r="I20" s="6"/>
    </row>
    <row r="21" spans="1:9" ht="18">
      <c r="A21" s="7" t="s">
        <v>68</v>
      </c>
      <c r="B21" s="8">
        <v>15</v>
      </c>
      <c r="C21" s="9" t="str">
        <f>3!G69</f>
        <v>Хакимова Регина</v>
      </c>
      <c r="D21" s="6"/>
      <c r="E21" s="6"/>
      <c r="F21" s="6"/>
      <c r="G21" s="6"/>
      <c r="H21" s="6"/>
      <c r="I21" s="6"/>
    </row>
    <row r="22" spans="1:9" ht="18">
      <c r="A22" s="7" t="s">
        <v>52</v>
      </c>
      <c r="B22" s="8">
        <v>16</v>
      </c>
      <c r="C22" s="9" t="str">
        <f>3!G71</f>
        <v>Шакиров Богдан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2" t="str">
        <f>Сп3!A1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Сп3!A2</f>
        <v>1/16 финала Турнира Сергей Шпрах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Сп3!A3</f>
        <v>40720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Сп3!A7</f>
        <v>Юнусов Ринат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56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Сп3!A22</f>
        <v>Сафина Зилия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56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Сп3!A15</f>
        <v>Ухаль Владислав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64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Сп3!A14</f>
        <v>Рахматуллина Гульназ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56</v>
      </c>
      <c r="F12" s="11"/>
      <c r="G12" s="20"/>
      <c r="H12" s="11"/>
      <c r="I12" s="11"/>
    </row>
    <row r="13" spans="1:9" ht="12.75">
      <c r="A13" s="12">
        <v>5</v>
      </c>
      <c r="B13" s="13" t="str">
        <f>Сп3!A11</f>
        <v>Аминев Марат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65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Сп3!A18</f>
        <v>Коврижников Максим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65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Сп3!A19</f>
        <v>Шакиров Богдан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59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Сп3!A10</f>
        <v>Дядин Дмитрий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62</v>
      </c>
      <c r="G20" s="15"/>
      <c r="H20" s="15"/>
      <c r="I20" s="15"/>
    </row>
    <row r="21" spans="1:9" ht="12.75">
      <c r="A21" s="12">
        <v>3</v>
      </c>
      <c r="B21" s="13" t="str">
        <f>Сп3!A9</f>
        <v>Афанасьев Вадим</v>
      </c>
      <c r="C21" s="11"/>
      <c r="D21" s="11"/>
      <c r="E21" s="18"/>
      <c r="F21" s="23"/>
      <c r="G21" s="11"/>
      <c r="H21" s="41" t="s">
        <v>19</v>
      </c>
      <c r="I21" s="41"/>
    </row>
    <row r="22" spans="1:9" ht="12.75">
      <c r="A22" s="11"/>
      <c r="B22" s="14">
        <v>5</v>
      </c>
      <c r="C22" s="15" t="s">
        <v>67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Сп3!A20</f>
        <v>Исмагилов Вадим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67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Сп3!A17</f>
        <v>Абушахмин Руслан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61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Сп3!A12</f>
        <v>Габдуллин Марс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62</v>
      </c>
      <c r="F28" s="23"/>
      <c r="G28" s="11"/>
      <c r="H28" s="11"/>
      <c r="I28" s="11"/>
    </row>
    <row r="29" spans="1:9" ht="12.75">
      <c r="A29" s="12">
        <v>7</v>
      </c>
      <c r="B29" s="13" t="str">
        <f>Сп3!A13</f>
        <v>Овод Максим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62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Сп3!A16</f>
        <v>Хакимова Регина</v>
      </c>
      <c r="C31" s="18"/>
      <c r="D31" s="18"/>
      <c r="E31" s="12">
        <v>-15</v>
      </c>
      <c r="F31" s="13" t="str">
        <f>IF(F20=E12,E28,IF(F20=E28,E12,0))</f>
        <v>Юнусов Ринат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62</v>
      </c>
      <c r="E32" s="11"/>
      <c r="F32" s="23"/>
      <c r="G32" s="11"/>
      <c r="H32" s="41" t="s">
        <v>20</v>
      </c>
      <c r="I32" s="41"/>
    </row>
    <row r="33" spans="1:9" ht="12.75">
      <c r="A33" s="12">
        <v>15</v>
      </c>
      <c r="B33" s="13" t="str">
        <f>Сп3!A21</f>
        <v>Султанова Эльмира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68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Сп3!A8</f>
        <v>Сайпушева Эрви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Сафина Зилия</v>
      </c>
      <c r="C37" s="11"/>
      <c r="D37" s="12">
        <v>-13</v>
      </c>
      <c r="E37" s="13" t="str">
        <f>IF(E12=D8,D16,IF(E12=D16,D8,0))</f>
        <v>Коврижников Максим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63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Рахматуллина Гульназ</v>
      </c>
      <c r="C39" s="14">
        <v>20</v>
      </c>
      <c r="D39" s="24" t="s">
        <v>68</v>
      </c>
      <c r="E39" s="14">
        <v>26</v>
      </c>
      <c r="F39" s="24" t="s">
        <v>61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Султанова Эльмира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Аминев Марат</v>
      </c>
      <c r="C41" s="11"/>
      <c r="D41" s="14">
        <v>24</v>
      </c>
      <c r="E41" s="25" t="s">
        <v>61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60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Шакиров Богдан</v>
      </c>
      <c r="C43" s="14">
        <v>21</v>
      </c>
      <c r="D43" s="25" t="s">
        <v>61</v>
      </c>
      <c r="E43" s="23"/>
      <c r="F43" s="14">
        <v>28</v>
      </c>
      <c r="G43" s="24" t="s">
        <v>67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Габдуллин Марс</v>
      </c>
      <c r="D44" s="11"/>
      <c r="E44" s="23"/>
      <c r="F44" s="18"/>
      <c r="G44" s="11"/>
      <c r="H44" s="41" t="s">
        <v>21</v>
      </c>
      <c r="I44" s="41"/>
    </row>
    <row r="45" spans="1:9" ht="12.75">
      <c r="A45" s="12">
        <v>-5</v>
      </c>
      <c r="B45" s="13" t="str">
        <f>IF(C22=B21,B23,IF(C22=B23,B21,0))</f>
        <v>Афанасьев Вадим</v>
      </c>
      <c r="C45" s="11"/>
      <c r="D45" s="12">
        <v>-14</v>
      </c>
      <c r="E45" s="13" t="str">
        <f>IF(E28=D24,D32,IF(E28=D32,D24,0))</f>
        <v>Исмагилов Вадим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58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Абушахмин Руслан</v>
      </c>
      <c r="C47" s="14">
        <v>22</v>
      </c>
      <c r="D47" s="24" t="s">
        <v>59</v>
      </c>
      <c r="E47" s="14">
        <v>27</v>
      </c>
      <c r="F47" s="25" t="s">
        <v>67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Дядин Дмитрий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Хакимова Регина</v>
      </c>
      <c r="C49" s="11"/>
      <c r="D49" s="14">
        <v>25</v>
      </c>
      <c r="E49" s="25" t="s">
        <v>57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57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Сайпушева Эрви</v>
      </c>
      <c r="C51" s="14">
        <v>23</v>
      </c>
      <c r="D51" s="25" t="s">
        <v>57</v>
      </c>
      <c r="E51" s="23"/>
      <c r="F51" s="12">
        <v>-28</v>
      </c>
      <c r="G51" s="13" t="str">
        <f>IF(G43=F39,F47,IF(G43=F47,F39,0))</f>
        <v>Габдуллин Марс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Ухаль Владислав</v>
      </c>
      <c r="D52" s="11"/>
      <c r="E52" s="23"/>
      <c r="F52" s="11"/>
      <c r="G52" s="27"/>
      <c r="H52" s="41" t="s">
        <v>22</v>
      </c>
      <c r="I52" s="4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Коврижников Максим</v>
      </c>
      <c r="C54" s="11"/>
      <c r="D54" s="12">
        <v>-20</v>
      </c>
      <c r="E54" s="13" t="str">
        <f>IF(D39=C38,C40,IF(D39=C40,C38,0))</f>
        <v>Рахматуллина Гульназ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57</v>
      </c>
      <c r="D55" s="11"/>
      <c r="E55" s="14">
        <v>31</v>
      </c>
      <c r="F55" s="15" t="s">
        <v>63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Сайпушева Эрви</v>
      </c>
      <c r="C56" s="28" t="s">
        <v>23</v>
      </c>
      <c r="D56" s="12">
        <v>-21</v>
      </c>
      <c r="E56" s="17" t="str">
        <f>IF(D43=C42,C44,IF(D43=C44,C42,0))</f>
        <v>Аминев Марат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Коврижников Максим</v>
      </c>
      <c r="D57" s="11"/>
      <c r="E57" s="11"/>
      <c r="F57" s="14">
        <v>33</v>
      </c>
      <c r="G57" s="15" t="s">
        <v>63</v>
      </c>
      <c r="H57" s="21"/>
      <c r="I57" s="21"/>
    </row>
    <row r="58" spans="1:9" ht="12.75">
      <c r="A58" s="11"/>
      <c r="B58" s="11"/>
      <c r="C58" s="28" t="s">
        <v>24</v>
      </c>
      <c r="D58" s="12">
        <v>-22</v>
      </c>
      <c r="E58" s="13" t="str">
        <f>IF(D47=C46,C48,IF(D47=C48,C46,0))</f>
        <v>Афанасьев Вадим</v>
      </c>
      <c r="F58" s="18"/>
      <c r="G58" s="11"/>
      <c r="H58" s="41" t="s">
        <v>25</v>
      </c>
      <c r="I58" s="41"/>
    </row>
    <row r="59" spans="1:9" ht="12.75">
      <c r="A59" s="12">
        <v>-24</v>
      </c>
      <c r="B59" s="13" t="str">
        <f>IF(E41=D39,D43,IF(E41=D43,D39,0))</f>
        <v>Султанова Эльмира</v>
      </c>
      <c r="C59" s="11"/>
      <c r="D59" s="11"/>
      <c r="E59" s="14">
        <v>32</v>
      </c>
      <c r="F59" s="19" t="s">
        <v>64</v>
      </c>
      <c r="G59" s="29"/>
      <c r="H59" s="11"/>
      <c r="I59" s="11"/>
    </row>
    <row r="60" spans="1:9" ht="12.75">
      <c r="A60" s="11"/>
      <c r="B60" s="14">
        <v>30</v>
      </c>
      <c r="C60" s="15" t="s">
        <v>68</v>
      </c>
      <c r="D60" s="12">
        <v>-23</v>
      </c>
      <c r="E60" s="17" t="str">
        <f>IF(D51=C50,C52,IF(D51=C52,C50,0))</f>
        <v>Ухаль Владислав</v>
      </c>
      <c r="F60" s="12">
        <v>-33</v>
      </c>
      <c r="G60" s="13" t="str">
        <f>IF(G57=F55,F59,IF(G57=F59,F55,0))</f>
        <v>Ухаль Владислав</v>
      </c>
      <c r="H60" s="21"/>
      <c r="I60" s="21"/>
    </row>
    <row r="61" spans="1:9" ht="12.75">
      <c r="A61" s="12">
        <v>-25</v>
      </c>
      <c r="B61" s="17" t="str">
        <f>IF(E49=D47,D51,IF(E49=D51,D47,0))</f>
        <v>Дядин Дмитрий</v>
      </c>
      <c r="C61" s="28" t="s">
        <v>26</v>
      </c>
      <c r="D61" s="11"/>
      <c r="E61" s="11"/>
      <c r="F61" s="11"/>
      <c r="G61" s="11"/>
      <c r="H61" s="41" t="s">
        <v>27</v>
      </c>
      <c r="I61" s="41"/>
    </row>
    <row r="62" spans="1:9" ht="12.75">
      <c r="A62" s="11"/>
      <c r="B62" s="12">
        <v>-30</v>
      </c>
      <c r="C62" s="13" t="str">
        <f>IF(C60=B59,B61,IF(C60=B61,B59,0))</f>
        <v>Дядин Дмитрий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28</v>
      </c>
      <c r="D63" s="11"/>
      <c r="E63" s="12">
        <v>-31</v>
      </c>
      <c r="F63" s="13" t="str">
        <f>IF(F55=E54,E56,IF(F55=E56,E54,0))</f>
        <v>Аминев Марат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Сафина Зилия</v>
      </c>
      <c r="C64" s="11"/>
      <c r="D64" s="11"/>
      <c r="E64" s="11"/>
      <c r="F64" s="14">
        <v>34</v>
      </c>
      <c r="G64" s="15" t="s">
        <v>60</v>
      </c>
      <c r="H64" s="21"/>
      <c r="I64" s="21"/>
    </row>
    <row r="65" spans="1:9" ht="12.75">
      <c r="A65" s="11"/>
      <c r="B65" s="14">
        <v>35</v>
      </c>
      <c r="C65" s="15" t="s">
        <v>52</v>
      </c>
      <c r="D65" s="11"/>
      <c r="E65" s="12">
        <v>-32</v>
      </c>
      <c r="F65" s="17" t="str">
        <f>IF(F59=E58,E60,IF(F59=E60,E58,0))</f>
        <v>Афанасьев Вадим</v>
      </c>
      <c r="G65" s="11"/>
      <c r="H65" s="41" t="s">
        <v>29</v>
      </c>
      <c r="I65" s="41"/>
    </row>
    <row r="66" spans="1:9" ht="12.75">
      <c r="A66" s="12">
        <v>-17</v>
      </c>
      <c r="B66" s="17" t="str">
        <f>IF(C42=B41,B43,IF(C42=B43,B41,0))</f>
        <v>Шакиров Богдан</v>
      </c>
      <c r="C66" s="18"/>
      <c r="D66" s="23"/>
      <c r="E66" s="11"/>
      <c r="F66" s="12">
        <v>-34</v>
      </c>
      <c r="G66" s="13" t="str">
        <f>IF(G64=F63,F65,IF(G64=F65,F63,0))</f>
        <v>Афанасьев Вадим</v>
      </c>
      <c r="H66" s="21"/>
      <c r="I66" s="21"/>
    </row>
    <row r="67" spans="1:9" ht="12.75">
      <c r="A67" s="11"/>
      <c r="B67" s="11"/>
      <c r="C67" s="14">
        <v>37</v>
      </c>
      <c r="D67" s="15" t="s">
        <v>54</v>
      </c>
      <c r="E67" s="11"/>
      <c r="F67" s="11"/>
      <c r="G67" s="11"/>
      <c r="H67" s="41" t="s">
        <v>30</v>
      </c>
      <c r="I67" s="41"/>
    </row>
    <row r="68" spans="1:9" ht="12.75">
      <c r="A68" s="12">
        <v>-18</v>
      </c>
      <c r="B68" s="13" t="str">
        <f>IF(C46=B45,B47,IF(C46=B47,B45,0))</f>
        <v>Абушахмин Руслан</v>
      </c>
      <c r="C68" s="18"/>
      <c r="D68" s="30" t="s">
        <v>31</v>
      </c>
      <c r="E68" s="12">
        <v>-35</v>
      </c>
      <c r="F68" s="13" t="str">
        <f>IF(C65=B64,B66,IF(C65=B66,B64,0))</f>
        <v>Шакиров Богдан</v>
      </c>
      <c r="G68" s="11"/>
      <c r="H68" s="11"/>
      <c r="I68" s="11"/>
    </row>
    <row r="69" spans="1:9" ht="12.75">
      <c r="A69" s="11"/>
      <c r="B69" s="14">
        <v>36</v>
      </c>
      <c r="C69" s="19" t="s">
        <v>54</v>
      </c>
      <c r="D69" s="29"/>
      <c r="E69" s="11"/>
      <c r="F69" s="14">
        <v>38</v>
      </c>
      <c r="G69" s="15" t="s">
        <v>49</v>
      </c>
      <c r="H69" s="21"/>
      <c r="I69" s="21"/>
    </row>
    <row r="70" spans="1:9" ht="12.75">
      <c r="A70" s="12">
        <v>-19</v>
      </c>
      <c r="B70" s="17" t="str">
        <f>IF(C50=B49,B51,IF(C50=B51,B49,0))</f>
        <v>Хакимова Регина</v>
      </c>
      <c r="C70" s="12">
        <v>-37</v>
      </c>
      <c r="D70" s="13" t="str">
        <f>IF(D67=C65,C69,IF(D67=C69,C65,0))</f>
        <v>Сафина Зилия</v>
      </c>
      <c r="E70" s="12">
        <v>-36</v>
      </c>
      <c r="F70" s="17" t="str">
        <f>IF(C69=B68,B70,IF(C69=B70,B68,0))</f>
        <v>Хакимова Регина</v>
      </c>
      <c r="G70" s="11"/>
      <c r="H70" s="41" t="s">
        <v>32</v>
      </c>
      <c r="I70" s="41"/>
    </row>
    <row r="71" spans="1:9" ht="12.75">
      <c r="A71" s="11"/>
      <c r="B71" s="11"/>
      <c r="C71" s="11"/>
      <c r="D71" s="28" t="s">
        <v>33</v>
      </c>
      <c r="E71" s="11"/>
      <c r="F71" s="12">
        <v>-38</v>
      </c>
      <c r="G71" s="13" t="str">
        <f>IF(G69=F68,F70,IF(G69=F70,F68,0))</f>
        <v>Шакиров Богдан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1" t="s">
        <v>34</v>
      </c>
      <c r="I72" s="4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69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40726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70</v>
      </c>
      <c r="B7" s="8">
        <v>1</v>
      </c>
      <c r="C7" s="9" t="str">
        <f>2!F20</f>
        <v>Камеев Тимур</v>
      </c>
      <c r="D7" s="6"/>
      <c r="E7" s="6"/>
      <c r="F7" s="6"/>
      <c r="G7" s="6"/>
      <c r="H7" s="6"/>
      <c r="I7" s="6"/>
    </row>
    <row r="8" spans="1:9" ht="18">
      <c r="A8" s="7" t="s">
        <v>71</v>
      </c>
      <c r="B8" s="8">
        <v>2</v>
      </c>
      <c r="C8" s="9" t="str">
        <f>2!F31</f>
        <v>Исмагилов Вадим</v>
      </c>
      <c r="D8" s="6"/>
      <c r="E8" s="6"/>
      <c r="F8" s="6"/>
      <c r="G8" s="6"/>
      <c r="H8" s="6"/>
      <c r="I8" s="6"/>
    </row>
    <row r="9" spans="1:9" ht="18">
      <c r="A9" s="7" t="s">
        <v>72</v>
      </c>
      <c r="B9" s="8">
        <v>3</v>
      </c>
      <c r="C9" s="9" t="str">
        <f>2!G43</f>
        <v>Габдуллин Марс</v>
      </c>
      <c r="D9" s="6"/>
      <c r="E9" s="6"/>
      <c r="F9" s="6"/>
      <c r="G9" s="6"/>
      <c r="H9" s="6"/>
      <c r="I9" s="6"/>
    </row>
    <row r="10" spans="1:9" ht="18">
      <c r="A10" s="7" t="s">
        <v>67</v>
      </c>
      <c r="B10" s="8">
        <v>4</v>
      </c>
      <c r="C10" s="9" t="str">
        <f>2!G51</f>
        <v>Овод Максим</v>
      </c>
      <c r="D10" s="6"/>
      <c r="E10" s="6"/>
      <c r="F10" s="6"/>
      <c r="G10" s="6"/>
      <c r="H10" s="6"/>
      <c r="I10" s="6"/>
    </row>
    <row r="11" spans="1:9" ht="18">
      <c r="A11" s="7" t="s">
        <v>68</v>
      </c>
      <c r="B11" s="8">
        <v>5</v>
      </c>
      <c r="C11" s="9" t="str">
        <f>2!C55</f>
        <v>Юнусов Ринат</v>
      </c>
      <c r="D11" s="6"/>
      <c r="E11" s="6"/>
      <c r="F11" s="6"/>
      <c r="G11" s="6"/>
      <c r="H11" s="6"/>
      <c r="I11" s="6"/>
    </row>
    <row r="12" spans="1:9" ht="18">
      <c r="A12" s="7" t="s">
        <v>73</v>
      </c>
      <c r="B12" s="8">
        <v>6</v>
      </c>
      <c r="C12" s="9" t="str">
        <f>2!C57</f>
        <v>Султанмуратов Ильдар</v>
      </c>
      <c r="D12" s="6"/>
      <c r="E12" s="6"/>
      <c r="F12" s="6"/>
      <c r="G12" s="6"/>
      <c r="H12" s="6"/>
      <c r="I12" s="6"/>
    </row>
    <row r="13" spans="1:9" ht="18">
      <c r="A13" s="7" t="s">
        <v>62</v>
      </c>
      <c r="B13" s="8">
        <v>7</v>
      </c>
      <c r="C13" s="9" t="str">
        <f>2!C60</f>
        <v>Овод Вадим</v>
      </c>
      <c r="D13" s="6"/>
      <c r="E13" s="6"/>
      <c r="F13" s="6"/>
      <c r="G13" s="6"/>
      <c r="H13" s="6"/>
      <c r="I13" s="6"/>
    </row>
    <row r="14" spans="1:9" ht="18">
      <c r="A14" s="7" t="s">
        <v>74</v>
      </c>
      <c r="B14" s="8">
        <v>8</v>
      </c>
      <c r="C14" s="9" t="str">
        <f>2!C62</f>
        <v>Султанова Эльмира</v>
      </c>
      <c r="D14" s="6"/>
      <c r="E14" s="6"/>
      <c r="F14" s="6"/>
      <c r="G14" s="6"/>
      <c r="H14" s="6"/>
      <c r="I14" s="6"/>
    </row>
    <row r="15" spans="1:9" ht="18">
      <c r="A15" s="7" t="s">
        <v>56</v>
      </c>
      <c r="B15" s="8">
        <v>9</v>
      </c>
      <c r="C15" s="9" t="str">
        <f>2!G57</f>
        <v>Шайдулов Эдуард</v>
      </c>
      <c r="D15" s="6"/>
      <c r="E15" s="6"/>
      <c r="F15" s="6"/>
      <c r="G15" s="6"/>
      <c r="H15" s="6"/>
      <c r="I15" s="6"/>
    </row>
    <row r="16" spans="1:9" ht="18">
      <c r="A16" s="7" t="s">
        <v>61</v>
      </c>
      <c r="B16" s="8">
        <v>10</v>
      </c>
      <c r="C16" s="9" t="str">
        <f>2!G60</f>
        <v>Давлетбаев Азат</v>
      </c>
      <c r="D16" s="6"/>
      <c r="E16" s="6"/>
      <c r="F16" s="6"/>
      <c r="G16" s="6"/>
      <c r="H16" s="6"/>
      <c r="I16" s="6"/>
    </row>
    <row r="17" spans="1:9" ht="18">
      <c r="A17" s="7" t="s">
        <v>63</v>
      </c>
      <c r="B17" s="8">
        <v>11</v>
      </c>
      <c r="C17" s="9" t="str">
        <f>2!G64</f>
        <v>Рахматуллина Гульназ</v>
      </c>
      <c r="D17" s="6"/>
      <c r="E17" s="6"/>
      <c r="F17" s="6"/>
      <c r="G17" s="6"/>
      <c r="H17" s="6"/>
      <c r="I17" s="6"/>
    </row>
    <row r="18" spans="1:9" ht="18">
      <c r="A18" s="7" t="s">
        <v>75</v>
      </c>
      <c r="B18" s="8">
        <v>12</v>
      </c>
      <c r="C18" s="9" t="str">
        <f>2!G66</f>
        <v>Омерова Александра</v>
      </c>
      <c r="D18" s="6"/>
      <c r="E18" s="6"/>
      <c r="F18" s="6"/>
      <c r="G18" s="6"/>
      <c r="H18" s="6"/>
      <c r="I18" s="6"/>
    </row>
    <row r="19" spans="1:9" ht="18">
      <c r="A19" s="7" t="s">
        <v>18</v>
      </c>
      <c r="B19" s="8">
        <v>13</v>
      </c>
      <c r="C19" s="9">
        <f>2!D67</f>
        <v>0</v>
      </c>
      <c r="D19" s="6"/>
      <c r="E19" s="6"/>
      <c r="F19" s="6"/>
      <c r="G19" s="6"/>
      <c r="H19" s="6"/>
      <c r="I19" s="6"/>
    </row>
    <row r="20" spans="1:9" ht="18">
      <c r="A20" s="7" t="s">
        <v>18</v>
      </c>
      <c r="B20" s="8">
        <v>14</v>
      </c>
      <c r="C20" s="9">
        <f>2!D70</f>
        <v>0</v>
      </c>
      <c r="D20" s="6"/>
      <c r="E20" s="6"/>
      <c r="F20" s="6"/>
      <c r="G20" s="6"/>
      <c r="H20" s="6"/>
      <c r="I20" s="6"/>
    </row>
    <row r="21" spans="1:9" ht="18">
      <c r="A21" s="7" t="s">
        <v>18</v>
      </c>
      <c r="B21" s="8">
        <v>15</v>
      </c>
      <c r="C21" s="9">
        <f>2!G69</f>
        <v>0</v>
      </c>
      <c r="D21" s="6"/>
      <c r="E21" s="6"/>
      <c r="F21" s="6"/>
      <c r="G21" s="6"/>
      <c r="H21" s="6"/>
      <c r="I21" s="6"/>
    </row>
    <row r="22" spans="1:9" ht="18">
      <c r="A22" s="7" t="s">
        <v>18</v>
      </c>
      <c r="B22" s="8">
        <v>16</v>
      </c>
      <c r="C22" s="9">
        <f>2!G71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2011-06-04T09:05:22Z</cp:lastPrinted>
  <dcterms:created xsi:type="dcterms:W3CDTF">2008-02-03T08:28:10Z</dcterms:created>
  <dcterms:modified xsi:type="dcterms:W3CDTF">2011-07-25T11:01:09Z</dcterms:modified>
  <cp:category/>
  <cp:version/>
  <cp:contentType/>
  <cp:contentStatus/>
</cp:coreProperties>
</file>